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文雄\Desktop\"/>
    </mc:Choice>
  </mc:AlternateContent>
  <bookViews>
    <workbookView xWindow="0" yWindow="0" windowWidth="28800" windowHeight="12450"/>
  </bookViews>
  <sheets>
    <sheet name="資産運用と生活資金計画" sheetId="1" r:id="rId1"/>
    <sheet name="資産と生活資金の運用管理方法" sheetId="2" r:id="rId2"/>
  </sheets>
  <calcPr calcId="152511"/>
</workbook>
</file>

<file path=xl/calcChain.xml><?xml version="1.0" encoding="utf-8"?>
<calcChain xmlns="http://schemas.openxmlformats.org/spreadsheetml/2006/main">
  <c r="AL37" i="1" l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O10" i="1"/>
  <c r="C6" i="1"/>
  <c r="D6" i="1"/>
  <c r="E6" i="1"/>
  <c r="F6" i="1"/>
  <c r="G6" i="1"/>
  <c r="H6" i="1"/>
  <c r="C9" i="1"/>
  <c r="D9" i="1"/>
  <c r="E9" i="1"/>
  <c r="F9" i="1"/>
  <c r="G9" i="1"/>
  <c r="H9" i="1"/>
  <c r="C16" i="1"/>
  <c r="D16" i="1"/>
  <c r="E16" i="1"/>
  <c r="F16" i="1"/>
  <c r="G16" i="1"/>
  <c r="H16" i="1"/>
  <c r="C20" i="1"/>
  <c r="D20" i="1"/>
  <c r="E20" i="1"/>
  <c r="F20" i="1"/>
  <c r="G20" i="1"/>
  <c r="H20" i="1"/>
  <c r="C27" i="1"/>
  <c r="D27" i="1"/>
  <c r="E27" i="1"/>
  <c r="F27" i="1"/>
  <c r="G27" i="1"/>
  <c r="H27" i="1"/>
  <c r="C32" i="1"/>
  <c r="D32" i="1"/>
  <c r="E32" i="1"/>
  <c r="F32" i="1"/>
  <c r="G32" i="1"/>
  <c r="H32" i="1"/>
  <c r="C33" i="1"/>
  <c r="D33" i="1"/>
  <c r="E33" i="1"/>
  <c r="F33" i="1"/>
  <c r="G33" i="1"/>
  <c r="H33" i="1"/>
  <c r="C37" i="1"/>
  <c r="D37" i="1"/>
  <c r="E37" i="1"/>
  <c r="F37" i="1"/>
  <c r="G37" i="1"/>
  <c r="H37" i="1"/>
  <c r="AI6" i="1"/>
  <c r="AI16" i="1"/>
  <c r="AJ16" i="1"/>
  <c r="AK16" i="1"/>
  <c r="AL16" i="1"/>
  <c r="AI20" i="1"/>
  <c r="AJ20" i="1"/>
  <c r="AK20" i="1"/>
  <c r="AL20" i="1"/>
  <c r="AI32" i="1"/>
  <c r="AJ32" i="1"/>
  <c r="AK32" i="1"/>
  <c r="AL32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2" i="1" l="1"/>
  <c r="H17" i="1" s="1"/>
  <c r="H21" i="1" s="1"/>
  <c r="H35" i="1" s="1"/>
  <c r="H36" i="1" s="1"/>
  <c r="G12" i="1"/>
  <c r="G17" i="1" s="1"/>
  <c r="G21" i="1" s="1"/>
  <c r="G35" i="1" s="1"/>
  <c r="G36" i="1" s="1"/>
  <c r="F12" i="1"/>
  <c r="F17" i="1" s="1"/>
  <c r="F21" i="1" s="1"/>
  <c r="F35" i="1" s="1"/>
  <c r="F36" i="1" s="1"/>
  <c r="E12" i="1"/>
  <c r="E17" i="1" s="1"/>
  <c r="E21" i="1" s="1"/>
  <c r="E35" i="1" s="1"/>
  <c r="E36" i="1" s="1"/>
  <c r="C12" i="1"/>
  <c r="C17" i="1" s="1"/>
  <c r="C21" i="1" s="1"/>
  <c r="C35" i="1" s="1"/>
  <c r="C36" i="1" s="1"/>
  <c r="D12" i="1"/>
  <c r="D17" i="1" s="1"/>
  <c r="D21" i="1" s="1"/>
  <c r="D35" i="1" s="1"/>
  <c r="D36" i="1" s="1"/>
  <c r="AI27" i="1" l="1"/>
  <c r="AI33" i="1" s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J27" i="1" l="1"/>
  <c r="AJ33" i="1" s="1"/>
  <c r="AH32" i="1"/>
  <c r="AG32" i="1"/>
  <c r="AF32" i="1"/>
  <c r="AE32" i="1"/>
  <c r="AD32" i="1"/>
  <c r="AH20" i="1"/>
  <c r="AG20" i="1"/>
  <c r="AF20" i="1"/>
  <c r="AE20" i="1"/>
  <c r="AD20" i="1"/>
  <c r="AH6" i="1"/>
  <c r="AG6" i="1"/>
  <c r="AF6" i="1"/>
  <c r="AE6" i="1"/>
  <c r="AD6" i="1"/>
  <c r="AK27" i="1" l="1"/>
  <c r="AK33" i="1" s="1"/>
  <c r="AL27" i="1"/>
  <c r="AL33" i="1" s="1"/>
  <c r="AC32" i="1"/>
  <c r="AB32" i="1"/>
  <c r="AA32" i="1"/>
  <c r="Z32" i="1"/>
  <c r="Y32" i="1"/>
  <c r="X32" i="1"/>
  <c r="W32" i="1"/>
  <c r="V32" i="1"/>
  <c r="U32" i="1"/>
  <c r="T32" i="1"/>
  <c r="S32" i="1"/>
  <c r="R32" i="1"/>
  <c r="AC20" i="1"/>
  <c r="AB20" i="1"/>
  <c r="AA20" i="1"/>
  <c r="Z20" i="1"/>
  <c r="Y20" i="1"/>
  <c r="X20" i="1"/>
  <c r="W20" i="1"/>
  <c r="V20" i="1"/>
  <c r="U20" i="1"/>
  <c r="T20" i="1"/>
  <c r="S20" i="1"/>
  <c r="R20" i="1"/>
  <c r="AC6" i="1"/>
  <c r="AB6" i="1"/>
  <c r="AA6" i="1"/>
  <c r="Z6" i="1"/>
  <c r="Y6" i="1"/>
  <c r="X6" i="1"/>
  <c r="W6" i="1"/>
  <c r="V6" i="1"/>
  <c r="U6" i="1"/>
  <c r="T6" i="1"/>
  <c r="S6" i="1"/>
  <c r="R6" i="1"/>
  <c r="Q32" i="1"/>
  <c r="Q20" i="1"/>
  <c r="Q6" i="1"/>
  <c r="L6" i="1" l="1"/>
  <c r="P32" i="1" l="1"/>
  <c r="O32" i="1"/>
  <c r="N32" i="1"/>
  <c r="M32" i="1"/>
  <c r="L32" i="1"/>
  <c r="K32" i="1"/>
  <c r="J32" i="1"/>
  <c r="I32" i="1"/>
  <c r="N20" i="1" l="1"/>
  <c r="O9" i="1" l="1"/>
  <c r="N9" i="1"/>
  <c r="M9" i="1"/>
  <c r="L9" i="1"/>
  <c r="K9" i="1"/>
  <c r="J9" i="1"/>
  <c r="I9" i="1"/>
  <c r="P20" i="1" l="1"/>
  <c r="O20" i="1"/>
  <c r="M20" i="1"/>
  <c r="L20" i="1"/>
  <c r="K20" i="1"/>
  <c r="J20" i="1"/>
  <c r="I20" i="1"/>
  <c r="P6" i="1"/>
  <c r="O6" i="1"/>
  <c r="N6" i="1"/>
  <c r="M6" i="1"/>
  <c r="K6" i="1"/>
  <c r="J6" i="1"/>
  <c r="I6" i="1"/>
  <c r="I12" i="1" l="1"/>
  <c r="I17" i="1" s="1"/>
  <c r="I21" i="1" s="1"/>
  <c r="I33" i="1" l="1"/>
  <c r="I35" i="1" l="1"/>
  <c r="I36" i="1" s="1"/>
  <c r="J12" i="1" l="1"/>
  <c r="J17" i="1" s="1"/>
  <c r="J21" i="1" s="1"/>
  <c r="J33" i="1"/>
  <c r="J35" i="1" l="1"/>
  <c r="J36" i="1" s="1"/>
  <c r="K12" i="1" l="1"/>
  <c r="K17" i="1" s="1"/>
  <c r="K21" i="1" s="1"/>
  <c r="K33" i="1"/>
  <c r="K35" i="1" l="1"/>
  <c r="K36" i="1" s="1"/>
  <c r="L12" i="1" l="1"/>
  <c r="L17" i="1" s="1"/>
  <c r="L21" i="1" s="1"/>
  <c r="L33" i="1"/>
  <c r="M12" i="1" l="1"/>
  <c r="M17" i="1" s="1"/>
  <c r="M21" i="1" s="1"/>
  <c r="M33" i="1"/>
  <c r="L35" i="1"/>
  <c r="L36" i="1" s="1"/>
  <c r="N12" i="1" l="1"/>
  <c r="N17" i="1" s="1"/>
  <c r="N21" i="1" s="1"/>
  <c r="N33" i="1"/>
  <c r="M35" i="1"/>
  <c r="M36" i="1" s="1"/>
  <c r="O12" i="1" l="1"/>
  <c r="N35" i="1"/>
  <c r="N36" i="1" s="1"/>
  <c r="O33" i="1"/>
  <c r="P10" i="1" s="1"/>
  <c r="O17" i="1" l="1"/>
  <c r="O21" i="1" s="1"/>
  <c r="O35" i="1" s="1"/>
  <c r="O36" i="1" s="1"/>
  <c r="P9" i="1"/>
  <c r="P12" i="1" l="1"/>
  <c r="P33" i="1"/>
  <c r="Q10" i="1" s="1"/>
  <c r="P17" i="1" l="1"/>
  <c r="P21" i="1" s="1"/>
  <c r="P35" i="1" s="1"/>
  <c r="P36" i="1" s="1"/>
  <c r="Q9" i="1" l="1"/>
  <c r="Q12" i="1" s="1"/>
  <c r="Q17" i="1" s="1"/>
  <c r="Q21" i="1" l="1"/>
  <c r="Q33" i="1"/>
  <c r="R10" i="1" s="1"/>
  <c r="R9" i="1" l="1"/>
  <c r="Q35" i="1"/>
  <c r="Q36" i="1" s="1"/>
  <c r="R12" i="1" l="1"/>
  <c r="R33" i="1"/>
  <c r="S9" i="1" l="1"/>
  <c r="S10" i="1"/>
  <c r="R17" i="1"/>
  <c r="R21" i="1" s="1"/>
  <c r="R35" i="1" s="1"/>
  <c r="R36" i="1" s="1"/>
  <c r="S33" i="1"/>
  <c r="T10" i="1" l="1"/>
  <c r="S12" i="1"/>
  <c r="S17" i="1" s="1"/>
  <c r="S21" i="1" s="1"/>
  <c r="S35" i="1" s="1"/>
  <c r="S36" i="1" s="1"/>
  <c r="T9" i="1"/>
  <c r="T12" i="1" s="1"/>
  <c r="T17" i="1" s="1"/>
  <c r="T33" i="1"/>
  <c r="U10" i="1" s="1"/>
  <c r="T21" i="1" l="1"/>
  <c r="U9" i="1"/>
  <c r="U12" i="1" l="1"/>
  <c r="T35" i="1"/>
  <c r="T36" i="1" s="1"/>
  <c r="U17" i="1" l="1"/>
  <c r="U21" i="1" s="1"/>
  <c r="U33" i="1"/>
  <c r="V10" i="1" s="1"/>
  <c r="V9" i="1" l="1"/>
  <c r="U35" i="1"/>
  <c r="U36" i="1" s="1"/>
  <c r="V12" i="1" l="1"/>
  <c r="V33" i="1"/>
  <c r="W9" i="1" l="1"/>
  <c r="W10" i="1"/>
  <c r="X10" i="1" s="1"/>
  <c r="V17" i="1"/>
  <c r="V21" i="1" s="1"/>
  <c r="V35" i="1" s="1"/>
  <c r="V36" i="1" s="1"/>
  <c r="W12" i="1"/>
  <c r="W33" i="1"/>
  <c r="W17" i="1" l="1"/>
  <c r="W21" i="1" s="1"/>
  <c r="W35" i="1" s="1"/>
  <c r="W36" i="1" s="1"/>
  <c r="X9" i="1"/>
  <c r="X33" i="1"/>
  <c r="Y10" i="1" s="1"/>
  <c r="X12" i="1" l="1"/>
  <c r="Y9" i="1"/>
  <c r="X17" i="1" l="1"/>
  <c r="X21" i="1" s="1"/>
  <c r="X35" i="1" s="1"/>
  <c r="X36" i="1" s="1"/>
  <c r="Y12" i="1"/>
  <c r="Y33" i="1"/>
  <c r="Z10" i="1" s="1"/>
  <c r="Y17" i="1" l="1"/>
  <c r="Y21" i="1" s="1"/>
  <c r="Y35" i="1" s="1"/>
  <c r="Y36" i="1" s="1"/>
  <c r="Z9" i="1"/>
  <c r="Z12" i="1" l="1"/>
  <c r="Z33" i="1"/>
  <c r="AA10" i="1" s="1"/>
  <c r="Z17" i="1" l="1"/>
  <c r="Z21" i="1" s="1"/>
  <c r="Z35" i="1" s="1"/>
  <c r="Z36" i="1" s="1"/>
  <c r="AA9" i="1" l="1"/>
  <c r="AA12" i="1" l="1"/>
  <c r="AA33" i="1"/>
  <c r="AB10" i="1" s="1"/>
  <c r="AA17" i="1" l="1"/>
  <c r="AA21" i="1" s="1"/>
  <c r="AA35" i="1" s="1"/>
  <c r="AA36" i="1" s="1"/>
  <c r="AB9" i="1" l="1"/>
  <c r="AB12" i="1" l="1"/>
  <c r="AB33" i="1"/>
  <c r="AC10" i="1" s="1"/>
  <c r="AB17" i="1" l="1"/>
  <c r="AB21" i="1" s="1"/>
  <c r="AB35" i="1" s="1"/>
  <c r="AB36" i="1" s="1"/>
  <c r="AC9" i="1"/>
  <c r="AC12" i="1" l="1"/>
  <c r="AC33" i="1"/>
  <c r="AD10" i="1" s="1"/>
  <c r="AC17" i="1" l="1"/>
  <c r="AC21" i="1" s="1"/>
  <c r="AC35" i="1" s="1"/>
  <c r="AC36" i="1" s="1"/>
  <c r="AD9" i="1" l="1"/>
  <c r="AD12" i="1" l="1"/>
  <c r="AD33" i="1"/>
  <c r="AE10" i="1" s="1"/>
  <c r="AD17" i="1" l="1"/>
  <c r="AD21" i="1" s="1"/>
  <c r="AD35" i="1" s="1"/>
  <c r="AD36" i="1" s="1"/>
  <c r="AE9" i="1" l="1"/>
  <c r="AE12" i="1" l="1"/>
  <c r="AE33" i="1"/>
  <c r="AF10" i="1" s="1"/>
  <c r="AE17" i="1" l="1"/>
  <c r="AE21" i="1" s="1"/>
  <c r="AE35" i="1" s="1"/>
  <c r="AE36" i="1" s="1"/>
  <c r="AF9" i="1" l="1"/>
  <c r="AF12" i="1" l="1"/>
  <c r="AF33" i="1"/>
  <c r="AG7" i="1" s="1"/>
  <c r="AF17" i="1" l="1"/>
  <c r="AF21" i="1" s="1"/>
  <c r="AF35" i="1" s="1"/>
  <c r="AF36" i="1" s="1"/>
  <c r="AG9" i="1" l="1"/>
  <c r="AG12" i="1" l="1"/>
  <c r="AG33" i="1"/>
  <c r="AH7" i="1" s="1"/>
  <c r="AG17" i="1" l="1"/>
  <c r="AG21" i="1" s="1"/>
  <c r="AG35" i="1" s="1"/>
  <c r="AG36" i="1" s="1"/>
  <c r="AH9" i="1"/>
  <c r="AH12" i="1" l="1"/>
  <c r="AH33" i="1"/>
  <c r="AI7" i="1" s="1"/>
  <c r="AJ7" i="1" s="1"/>
  <c r="AK8" i="1" l="1"/>
  <c r="AJ9" i="1"/>
  <c r="AH17" i="1"/>
  <c r="AH21" i="1" s="1"/>
  <c r="AH35" i="1" s="1"/>
  <c r="AH36" i="1" s="1"/>
  <c r="AI9" i="1"/>
  <c r="AI12" i="1" s="1"/>
  <c r="AL8" i="1" l="1"/>
  <c r="AL9" i="1" s="1"/>
  <c r="AK9" i="1"/>
  <c r="AI17" i="1"/>
  <c r="AI21" i="1" s="1"/>
  <c r="AI35" i="1" s="1"/>
  <c r="AI36" i="1" s="1"/>
  <c r="AJ6" i="1"/>
  <c r="AJ12" i="1" s="1"/>
  <c r="AJ17" i="1" l="1"/>
  <c r="AJ21" i="1" s="1"/>
  <c r="AJ35" i="1" s="1"/>
  <c r="AJ36" i="1" s="1"/>
  <c r="AL6" i="1"/>
  <c r="AL12" i="1" s="1"/>
  <c r="AK6" i="1"/>
  <c r="AK12" i="1" s="1"/>
  <c r="AK17" i="1" l="1"/>
  <c r="AK21" i="1" s="1"/>
  <c r="AK35" i="1" s="1"/>
  <c r="AK36" i="1" s="1"/>
  <c r="AL17" i="1"/>
  <c r="AL21" i="1" s="1"/>
  <c r="AL35" i="1" s="1"/>
  <c r="AL36" i="1" s="1"/>
</calcChain>
</file>

<file path=xl/sharedStrings.xml><?xml version="1.0" encoding="utf-8"?>
<sst xmlns="http://schemas.openxmlformats.org/spreadsheetml/2006/main" count="73" uniqueCount="73">
  <si>
    <t>個人向け国債（計）</t>
    <rPh sb="0" eb="3">
      <t>コジンム</t>
    </rPh>
    <rPh sb="4" eb="6">
      <t>コクサイ</t>
    </rPh>
    <rPh sb="7" eb="8">
      <t>ケイ</t>
    </rPh>
    <phoneticPr fontId="1"/>
  </si>
  <si>
    <t>持家</t>
    <rPh sb="0" eb="2">
      <t>モチイエ</t>
    </rPh>
    <phoneticPr fontId="1"/>
  </si>
  <si>
    <t>墓所永代権</t>
    <rPh sb="0" eb="1">
      <t>ハカ</t>
    </rPh>
    <rPh sb="1" eb="2">
      <t>ショ</t>
    </rPh>
    <rPh sb="2" eb="4">
      <t>エイタイ</t>
    </rPh>
    <rPh sb="4" eb="5">
      <t>ケン</t>
    </rPh>
    <phoneticPr fontId="1"/>
  </si>
  <si>
    <t>生活費</t>
    <rPh sb="0" eb="3">
      <t>セイカツヒ</t>
    </rPh>
    <phoneticPr fontId="1"/>
  </si>
  <si>
    <t>２０１１年（５４歳）</t>
    <rPh sb="4" eb="5">
      <t>ネン</t>
    </rPh>
    <rPh sb="8" eb="9">
      <t>サイ</t>
    </rPh>
    <phoneticPr fontId="1"/>
  </si>
  <si>
    <t>２０１２年（５５歳）</t>
    <rPh sb="4" eb="5">
      <t>ネン</t>
    </rPh>
    <rPh sb="8" eb="9">
      <t>サイ</t>
    </rPh>
    <phoneticPr fontId="1"/>
  </si>
  <si>
    <t>２０１３年（５６歳）</t>
    <rPh sb="4" eb="5">
      <t>ネン</t>
    </rPh>
    <rPh sb="8" eb="9">
      <t>サイ</t>
    </rPh>
    <phoneticPr fontId="1"/>
  </si>
  <si>
    <t>２０１４年（５７歳）</t>
    <rPh sb="4" eb="5">
      <t>ネン</t>
    </rPh>
    <rPh sb="8" eb="9">
      <t>サイ</t>
    </rPh>
    <phoneticPr fontId="1"/>
  </si>
  <si>
    <t>２０１５年（５８歳）</t>
    <rPh sb="4" eb="5">
      <t>ネン</t>
    </rPh>
    <rPh sb="8" eb="9">
      <t>サイ</t>
    </rPh>
    <phoneticPr fontId="1"/>
  </si>
  <si>
    <t>２０１６年（５９歳）</t>
    <rPh sb="4" eb="5">
      <t>ネン</t>
    </rPh>
    <rPh sb="8" eb="9">
      <t>サイ</t>
    </rPh>
    <phoneticPr fontId="1"/>
  </si>
  <si>
    <t>２０１７年（６０歳）</t>
    <rPh sb="4" eb="5">
      <t>ネン</t>
    </rPh>
    <rPh sb="8" eb="9">
      <t>サイ</t>
    </rPh>
    <phoneticPr fontId="1"/>
  </si>
  <si>
    <t>２０１８年（６１歳）</t>
    <rPh sb="4" eb="5">
      <t>ネン</t>
    </rPh>
    <rPh sb="8" eb="9">
      <t>サイ</t>
    </rPh>
    <phoneticPr fontId="1"/>
  </si>
  <si>
    <t>２０１９年（６２歳）</t>
    <rPh sb="4" eb="5">
      <t>ネン</t>
    </rPh>
    <rPh sb="8" eb="9">
      <t>サイ</t>
    </rPh>
    <phoneticPr fontId="1"/>
  </si>
  <si>
    <t>２０２０年（６３歳）</t>
    <rPh sb="4" eb="5">
      <t>ネン</t>
    </rPh>
    <rPh sb="8" eb="9">
      <t>サイ</t>
    </rPh>
    <phoneticPr fontId="1"/>
  </si>
  <si>
    <t>２０２１年（６４歳）</t>
    <rPh sb="4" eb="5">
      <t>ネン</t>
    </rPh>
    <rPh sb="8" eb="9">
      <t>サイ</t>
    </rPh>
    <phoneticPr fontId="1"/>
  </si>
  <si>
    <t>２０２２年（６５歳）</t>
    <rPh sb="4" eb="5">
      <t>ネン</t>
    </rPh>
    <rPh sb="8" eb="9">
      <t>サイ</t>
    </rPh>
    <phoneticPr fontId="1"/>
  </si>
  <si>
    <t>２０２３年（６６歳）</t>
    <rPh sb="4" eb="5">
      <t>ネン</t>
    </rPh>
    <rPh sb="8" eb="9">
      <t>サイ</t>
    </rPh>
    <phoneticPr fontId="1"/>
  </si>
  <si>
    <t>２０２４年（６７歳）</t>
    <rPh sb="4" eb="5">
      <t>ネン</t>
    </rPh>
    <rPh sb="8" eb="9">
      <t>サイ</t>
    </rPh>
    <phoneticPr fontId="1"/>
  </si>
  <si>
    <t>２０２５年（６８歳）</t>
    <rPh sb="4" eb="5">
      <t>ネン</t>
    </rPh>
    <rPh sb="8" eb="9">
      <t>サイ</t>
    </rPh>
    <phoneticPr fontId="1"/>
  </si>
  <si>
    <t>２０２６年（６９歳）</t>
    <rPh sb="4" eb="5">
      <t>ネン</t>
    </rPh>
    <rPh sb="8" eb="9">
      <t>サイ</t>
    </rPh>
    <phoneticPr fontId="1"/>
  </si>
  <si>
    <t>２０２７年（７０歳）</t>
    <rPh sb="4" eb="5">
      <t>ネン</t>
    </rPh>
    <rPh sb="8" eb="9">
      <t>サイ</t>
    </rPh>
    <phoneticPr fontId="1"/>
  </si>
  <si>
    <t>２０２８年（７１歳）</t>
    <rPh sb="4" eb="5">
      <t>ネン</t>
    </rPh>
    <rPh sb="8" eb="9">
      <t>サイ</t>
    </rPh>
    <phoneticPr fontId="1"/>
  </si>
  <si>
    <t>２０２９年（７２歳）</t>
    <rPh sb="4" eb="5">
      <t>ネン</t>
    </rPh>
    <rPh sb="8" eb="9">
      <t>サイ</t>
    </rPh>
    <phoneticPr fontId="1"/>
  </si>
  <si>
    <t>２０３０年（７３歳）</t>
    <rPh sb="4" eb="5">
      <t>ネン</t>
    </rPh>
    <rPh sb="8" eb="9">
      <t>サイ</t>
    </rPh>
    <phoneticPr fontId="1"/>
  </si>
  <si>
    <t>２０３１年（７４歳）</t>
    <rPh sb="4" eb="5">
      <t>ネン</t>
    </rPh>
    <rPh sb="8" eb="9">
      <t>サイ</t>
    </rPh>
    <phoneticPr fontId="1"/>
  </si>
  <si>
    <t>２０３２年（７５歳）</t>
    <rPh sb="4" eb="5">
      <t>ネン</t>
    </rPh>
    <rPh sb="8" eb="9">
      <t>サイ</t>
    </rPh>
    <phoneticPr fontId="1"/>
  </si>
  <si>
    <t>２０３３年（７６歳）</t>
    <rPh sb="4" eb="5">
      <t>ネン</t>
    </rPh>
    <rPh sb="8" eb="9">
      <t>サイ</t>
    </rPh>
    <phoneticPr fontId="1"/>
  </si>
  <si>
    <t>２０３４年（７７歳）</t>
    <rPh sb="4" eb="5">
      <t>ネン</t>
    </rPh>
    <rPh sb="8" eb="9">
      <t>サイ</t>
    </rPh>
    <phoneticPr fontId="1"/>
  </si>
  <si>
    <t>２０３５年（７８歳）</t>
    <rPh sb="4" eb="5">
      <t>ネン</t>
    </rPh>
    <rPh sb="8" eb="9">
      <t>サイ</t>
    </rPh>
    <phoneticPr fontId="1"/>
  </si>
  <si>
    <t>２０３６年（７９歳）</t>
    <rPh sb="4" eb="5">
      <t>ネン</t>
    </rPh>
    <rPh sb="8" eb="9">
      <t>サイ</t>
    </rPh>
    <phoneticPr fontId="1"/>
  </si>
  <si>
    <t>２０３７年（８０歳）</t>
    <rPh sb="4" eb="5">
      <t>ネン</t>
    </rPh>
    <rPh sb="8" eb="9">
      <t>サイ</t>
    </rPh>
    <phoneticPr fontId="1"/>
  </si>
  <si>
    <t>２０３８年（８１歳）</t>
    <rPh sb="4" eb="5">
      <t>ネン</t>
    </rPh>
    <rPh sb="8" eb="9">
      <t>サイ</t>
    </rPh>
    <phoneticPr fontId="1"/>
  </si>
  <si>
    <t>２０３９年（８２歳）</t>
    <rPh sb="4" eb="5">
      <t>ネン</t>
    </rPh>
    <rPh sb="8" eb="9">
      <t>サイ</t>
    </rPh>
    <phoneticPr fontId="1"/>
  </si>
  <si>
    <t>２０４０年（８３歳）</t>
    <rPh sb="4" eb="5">
      <t>ネン</t>
    </rPh>
    <rPh sb="8" eb="9">
      <t>サイ</t>
    </rPh>
    <phoneticPr fontId="1"/>
  </si>
  <si>
    <t>２０４１年（８４歳）</t>
    <rPh sb="4" eb="5">
      <t>ネン</t>
    </rPh>
    <rPh sb="8" eb="9">
      <t>サイ</t>
    </rPh>
    <phoneticPr fontId="1"/>
  </si>
  <si>
    <t>２０４２年（８５歳）</t>
    <rPh sb="4" eb="5">
      <t>ネン</t>
    </rPh>
    <rPh sb="8" eb="9">
      <t>サイ</t>
    </rPh>
    <phoneticPr fontId="1"/>
  </si>
  <si>
    <t>２０４３年（８６歳）</t>
    <rPh sb="4" eb="5">
      <t>ネン</t>
    </rPh>
    <rPh sb="8" eb="9">
      <t>サイ</t>
    </rPh>
    <phoneticPr fontId="1"/>
  </si>
  <si>
    <t>２０４４年（８７歳）</t>
    <rPh sb="4" eb="5">
      <t>ネン</t>
    </rPh>
    <rPh sb="8" eb="9">
      <t>サイ</t>
    </rPh>
    <phoneticPr fontId="1"/>
  </si>
  <si>
    <t>２０４６年（８９歳）</t>
    <rPh sb="4" eb="5">
      <t>ネン</t>
    </rPh>
    <rPh sb="8" eb="9">
      <t>サイ</t>
    </rPh>
    <phoneticPr fontId="1"/>
  </si>
  <si>
    <t>２０４５年（８８歳）</t>
    <rPh sb="4" eb="5">
      <t>ネン</t>
    </rPh>
    <rPh sb="8" eb="9">
      <t>サイ</t>
    </rPh>
    <phoneticPr fontId="1"/>
  </si>
  <si>
    <t>ＭＲＦ（計）</t>
    <rPh sb="4" eb="5">
      <t>ケイ</t>
    </rPh>
    <phoneticPr fontId="1"/>
  </si>
  <si>
    <t>資産運用と生活資金計画　－最適なポートフォリオと９０歳までの資金繰り－</t>
    <rPh sb="0" eb="2">
      <t>シサン</t>
    </rPh>
    <rPh sb="2" eb="4">
      <t>ウンヨウ</t>
    </rPh>
    <rPh sb="5" eb="9">
      <t>セイカツシキン</t>
    </rPh>
    <rPh sb="9" eb="11">
      <t>ケイカク</t>
    </rPh>
    <rPh sb="13" eb="15">
      <t>サイテキ</t>
    </rPh>
    <rPh sb="26" eb="27">
      <t>サイ</t>
    </rPh>
    <rPh sb="30" eb="32">
      <t>シキン</t>
    </rPh>
    <rPh sb="32" eb="33">
      <t>グ</t>
    </rPh>
    <phoneticPr fontId="1"/>
  </si>
  <si>
    <t>③流動資産（①＋②）</t>
    <rPh sb="1" eb="3">
      <t>リュウドウ</t>
    </rPh>
    <rPh sb="3" eb="5">
      <t>シサン</t>
    </rPh>
    <phoneticPr fontId="1"/>
  </si>
  <si>
    <t>①国内金融資産</t>
    <rPh sb="1" eb="3">
      <t>コクナイ</t>
    </rPh>
    <rPh sb="3" eb="5">
      <t>キンユウ</t>
    </rPh>
    <rPh sb="5" eb="7">
      <t>シサン</t>
    </rPh>
    <phoneticPr fontId="1"/>
  </si>
  <si>
    <t>②海外金融資産</t>
    <rPh sb="1" eb="3">
      <t>カイガイ</t>
    </rPh>
    <rPh sb="3" eb="5">
      <t>キンユウ</t>
    </rPh>
    <rPh sb="5" eb="7">
      <t>シサン</t>
    </rPh>
    <phoneticPr fontId="1"/>
  </si>
  <si>
    <t>④固定資産</t>
    <rPh sb="1" eb="3">
      <t>コテイ</t>
    </rPh>
    <rPh sb="3" eb="5">
      <t>シサン</t>
    </rPh>
    <phoneticPr fontId="1"/>
  </si>
  <si>
    <t>フロー収入</t>
    <rPh sb="3" eb="5">
      <t>シュウニュウ</t>
    </rPh>
    <phoneticPr fontId="1"/>
  </si>
  <si>
    <t>フロー支出</t>
    <rPh sb="3" eb="5">
      <t>シシュツ</t>
    </rPh>
    <phoneticPr fontId="1"/>
  </si>
  <si>
    <t>⑤年初ストック計（③＋④）</t>
    <rPh sb="1" eb="3">
      <t>ネンショ</t>
    </rPh>
    <rPh sb="7" eb="8">
      <t>ケイ</t>
    </rPh>
    <phoneticPr fontId="1"/>
  </si>
  <si>
    <t>⑥年度フロー計</t>
    <rPh sb="1" eb="3">
      <t>ネンド</t>
    </rPh>
    <rPh sb="6" eb="7">
      <t>ケイ</t>
    </rPh>
    <phoneticPr fontId="1"/>
  </si>
  <si>
    <t>⑦年末ストック計（⑤＋⑥）</t>
    <rPh sb="1" eb="3">
      <t>ネンマツ</t>
    </rPh>
    <rPh sb="7" eb="8">
      <t>ケイ</t>
    </rPh>
    <phoneticPr fontId="1"/>
  </si>
  <si>
    <t>（流動資産内訳）</t>
    <rPh sb="1" eb="3">
      <t>リュウドウ</t>
    </rPh>
    <rPh sb="3" eb="5">
      <t>シサン</t>
    </rPh>
    <rPh sb="5" eb="7">
      <t>ウチワケ</t>
    </rPh>
    <phoneticPr fontId="1"/>
  </si>
  <si>
    <t>(固定資産内訳）</t>
    <rPh sb="1" eb="3">
      <t>コテイ</t>
    </rPh>
    <rPh sb="3" eb="5">
      <t>シサン</t>
    </rPh>
    <rPh sb="5" eb="7">
      <t>ウチワケ</t>
    </rPh>
    <phoneticPr fontId="1"/>
  </si>
  <si>
    <t>個人向け国債（夫）</t>
    <rPh sb="0" eb="3">
      <t>コジンム</t>
    </rPh>
    <rPh sb="4" eb="6">
      <t>コクサイ</t>
    </rPh>
    <rPh sb="7" eb="8">
      <t>オット</t>
    </rPh>
    <phoneticPr fontId="1"/>
  </si>
  <si>
    <t>個人向け国債（妻）</t>
    <rPh sb="0" eb="3">
      <t>コジンム</t>
    </rPh>
    <rPh sb="4" eb="6">
      <t>コクサイ</t>
    </rPh>
    <rPh sb="7" eb="8">
      <t>ツマ</t>
    </rPh>
    <phoneticPr fontId="1"/>
  </si>
  <si>
    <t>ＭＲＦ（夫）</t>
    <rPh sb="4" eb="5">
      <t>オット</t>
    </rPh>
    <phoneticPr fontId="1"/>
  </si>
  <si>
    <t>ＭＲＦ（妻）</t>
    <rPh sb="4" eb="5">
      <t>ツマ</t>
    </rPh>
    <phoneticPr fontId="1"/>
  </si>
  <si>
    <t>退職金（普通預金）</t>
    <rPh sb="0" eb="3">
      <t>タイショクキン</t>
    </rPh>
    <rPh sb="4" eb="8">
      <t>フツウヨキン</t>
    </rPh>
    <phoneticPr fontId="1"/>
  </si>
  <si>
    <t>国内ＥＴＦ（１３０８）</t>
    <rPh sb="0" eb="2">
      <t>コクナイ</t>
    </rPh>
    <phoneticPr fontId="1"/>
  </si>
  <si>
    <t>海外ＥＴＦ（ＶＴ）</t>
    <rPh sb="0" eb="2">
      <t>カイガイ</t>
    </rPh>
    <phoneticPr fontId="1"/>
  </si>
  <si>
    <t>ＵＳＭＭＦ</t>
    <phoneticPr fontId="1"/>
  </si>
  <si>
    <t>ユーロＭＭＦ</t>
    <phoneticPr fontId="1"/>
  </si>
  <si>
    <t>厚生年金（夫）</t>
    <rPh sb="0" eb="2">
      <t>コウセイ</t>
    </rPh>
    <rPh sb="2" eb="4">
      <t>ネンキン</t>
    </rPh>
    <rPh sb="5" eb="6">
      <t>オット</t>
    </rPh>
    <phoneticPr fontId="1"/>
  </si>
  <si>
    <t>基礎年金（夫）</t>
    <rPh sb="0" eb="2">
      <t>キソ</t>
    </rPh>
    <rPh sb="2" eb="4">
      <t>ネンキン</t>
    </rPh>
    <rPh sb="5" eb="6">
      <t>オット</t>
    </rPh>
    <phoneticPr fontId="1"/>
  </si>
  <si>
    <t>基礎年金（妻）</t>
    <rPh sb="0" eb="2">
      <t>キソ</t>
    </rPh>
    <rPh sb="2" eb="4">
      <t>ネンキン</t>
    </rPh>
    <rPh sb="5" eb="6">
      <t>ツマ</t>
    </rPh>
    <phoneticPr fontId="1"/>
  </si>
  <si>
    <t>車の購入</t>
    <rPh sb="0" eb="1">
      <t>クルマ</t>
    </rPh>
    <rPh sb="2" eb="4">
      <t>コウニュウ</t>
    </rPh>
    <phoneticPr fontId="1"/>
  </si>
  <si>
    <t>家の修繕</t>
    <rPh sb="0" eb="1">
      <t>イエ</t>
    </rPh>
    <rPh sb="2" eb="4">
      <t>シュウゼン</t>
    </rPh>
    <phoneticPr fontId="1"/>
  </si>
  <si>
    <t>贈与</t>
    <rPh sb="0" eb="2">
      <t>ゾウヨ</t>
    </rPh>
    <phoneticPr fontId="1"/>
  </si>
  <si>
    <t>企業年金（夫）</t>
    <rPh sb="0" eb="2">
      <t>キギョウ</t>
    </rPh>
    <rPh sb="2" eb="4">
      <t>ネンキン</t>
    </rPh>
    <rPh sb="5" eb="6">
      <t>オット</t>
    </rPh>
    <phoneticPr fontId="1"/>
  </si>
  <si>
    <t>資産と生活資金の運用管理方法</t>
    <rPh sb="0" eb="2">
      <t>シサン</t>
    </rPh>
    <rPh sb="3" eb="5">
      <t>セイカツ</t>
    </rPh>
    <rPh sb="5" eb="7">
      <t>シキン</t>
    </rPh>
    <rPh sb="8" eb="10">
      <t>ウンヨウ</t>
    </rPh>
    <rPh sb="10" eb="12">
      <t>カンリ</t>
    </rPh>
    <rPh sb="12" eb="14">
      <t>ホウホウ</t>
    </rPh>
    <phoneticPr fontId="1"/>
  </si>
  <si>
    <t>２．金融資産＆生活資金の運用管理
　①金融資産の運用は、全て証券会社の口座で運用管理する。　　②退職一時金、年金の振り込みは、銀行の口座を使う。
　③別の銀行の口座に、年一回だけ一年間分の生活資金を振り込む。　電気，水道，通信，税金，保険の各費用は全て口座から引き落としする。</t>
    <rPh sb="2" eb="4">
      <t>キンユウ</t>
    </rPh>
    <rPh sb="4" eb="6">
      <t>シサン</t>
    </rPh>
    <rPh sb="7" eb="9">
      <t>セイカツ</t>
    </rPh>
    <rPh sb="9" eb="11">
      <t>シキン</t>
    </rPh>
    <rPh sb="12" eb="14">
      <t>ウンヨウ</t>
    </rPh>
    <rPh sb="14" eb="16">
      <t>カンリ</t>
    </rPh>
    <rPh sb="19" eb="21">
      <t>キンユウ</t>
    </rPh>
    <rPh sb="21" eb="23">
      <t>シサン</t>
    </rPh>
    <rPh sb="24" eb="26">
      <t>ウンヨウ</t>
    </rPh>
    <rPh sb="28" eb="29">
      <t>スベ</t>
    </rPh>
    <rPh sb="30" eb="32">
      <t>ショウケン</t>
    </rPh>
    <rPh sb="32" eb="34">
      <t>カイシャ</t>
    </rPh>
    <rPh sb="35" eb="37">
      <t>コウザ</t>
    </rPh>
    <rPh sb="38" eb="40">
      <t>ウンヨウ</t>
    </rPh>
    <rPh sb="40" eb="42">
      <t>カンリ</t>
    </rPh>
    <rPh sb="48" eb="50">
      <t>タイショク</t>
    </rPh>
    <rPh sb="50" eb="53">
      <t>イチジキン</t>
    </rPh>
    <rPh sb="54" eb="56">
      <t>ネンキン</t>
    </rPh>
    <rPh sb="57" eb="58">
      <t>フ</t>
    </rPh>
    <rPh sb="59" eb="60">
      <t>コ</t>
    </rPh>
    <rPh sb="63" eb="65">
      <t>ギンコウ</t>
    </rPh>
    <rPh sb="66" eb="68">
      <t>コウザ</t>
    </rPh>
    <rPh sb="69" eb="70">
      <t>ツカ</t>
    </rPh>
    <rPh sb="75" eb="76">
      <t>ベツ</t>
    </rPh>
    <rPh sb="77" eb="79">
      <t>ギンコウ</t>
    </rPh>
    <rPh sb="80" eb="82">
      <t>コウザ</t>
    </rPh>
    <rPh sb="84" eb="85">
      <t>トシ</t>
    </rPh>
    <rPh sb="85" eb="87">
      <t>イッカイ</t>
    </rPh>
    <rPh sb="89" eb="92">
      <t>イチネンカン</t>
    </rPh>
    <rPh sb="92" eb="93">
      <t>ブン</t>
    </rPh>
    <rPh sb="94" eb="96">
      <t>セイカツ</t>
    </rPh>
    <rPh sb="96" eb="98">
      <t>シキン</t>
    </rPh>
    <rPh sb="99" eb="100">
      <t>フ</t>
    </rPh>
    <rPh sb="101" eb="102">
      <t>コ</t>
    </rPh>
    <rPh sb="105" eb="107">
      <t>デンキ</t>
    </rPh>
    <rPh sb="108" eb="110">
      <t>スイドウ</t>
    </rPh>
    <rPh sb="111" eb="113">
      <t>ツウシン</t>
    </rPh>
    <rPh sb="114" eb="116">
      <t>ゼイキン</t>
    </rPh>
    <rPh sb="117" eb="119">
      <t>ホケン</t>
    </rPh>
    <rPh sb="120" eb="121">
      <t>カク</t>
    </rPh>
    <rPh sb="121" eb="123">
      <t>ヒヨウ</t>
    </rPh>
    <rPh sb="124" eb="125">
      <t>スベ</t>
    </rPh>
    <rPh sb="126" eb="128">
      <t>コウザ</t>
    </rPh>
    <rPh sb="130" eb="131">
      <t>ヒ</t>
    </rPh>
    <rPh sb="132" eb="133">
      <t>オ</t>
    </rPh>
    <phoneticPr fontId="1"/>
  </si>
  <si>
    <t>１．固定資産の運用管理
　①登記簿で管理　　②固定資産税＋都市計画税の支払いは、銀行から振り込む。　　③毎年減価償却し３０年間で償却</t>
    <rPh sb="2" eb="4">
      <t>コテイ</t>
    </rPh>
    <rPh sb="4" eb="6">
      <t>シサン</t>
    </rPh>
    <rPh sb="7" eb="9">
      <t>ウンヨウ</t>
    </rPh>
    <rPh sb="9" eb="11">
      <t>カンリ</t>
    </rPh>
    <rPh sb="14" eb="17">
      <t>トウキボ</t>
    </rPh>
    <rPh sb="18" eb="20">
      <t>カンリ</t>
    </rPh>
    <rPh sb="23" eb="25">
      <t>コテイ</t>
    </rPh>
    <rPh sb="25" eb="28">
      <t>シサンゼイ</t>
    </rPh>
    <rPh sb="29" eb="31">
      <t>トシ</t>
    </rPh>
    <rPh sb="31" eb="33">
      <t>ケイカク</t>
    </rPh>
    <rPh sb="33" eb="34">
      <t>ゼイ</t>
    </rPh>
    <rPh sb="35" eb="37">
      <t>シハラ</t>
    </rPh>
    <rPh sb="40" eb="42">
      <t>ギンコウ</t>
    </rPh>
    <rPh sb="44" eb="45">
      <t>フ</t>
    </rPh>
    <rPh sb="46" eb="47">
      <t>コ</t>
    </rPh>
    <rPh sb="52" eb="54">
      <t>マイネン</t>
    </rPh>
    <rPh sb="54" eb="56">
      <t>ゲンカ</t>
    </rPh>
    <rPh sb="56" eb="58">
      <t>ショウキャク</t>
    </rPh>
    <rPh sb="61" eb="63">
      <t>ネンカン</t>
    </rPh>
    <rPh sb="64" eb="66">
      <t>ショウキャク</t>
    </rPh>
    <phoneticPr fontId="1"/>
  </si>
  <si>
    <t>前提条件：６５歳以降の公的年金は、マクロ経済スライドの「賃金と物価の伸びが小さい場合（インフレ率０％～１％程度）」を想定する。現実的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</si>
</sst>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ashed">
        <color auto="1"/>
      </left>
      <right style="dotted">
        <color auto="1"/>
      </right>
      <top/>
      <bottom/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dotted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5" borderId="36" xfId="0" applyFont="1" applyFill="1" applyBorder="1" applyAlignment="1" applyProtection="1">
      <alignment horizontal="center" vertical="center"/>
    </xf>
    <xf numFmtId="0" fontId="0" fillId="0" borderId="3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5" borderId="35" xfId="0" applyFont="1" applyFill="1" applyBorder="1" applyAlignment="1" applyProtection="1">
      <alignment horizontal="center" vertical="center"/>
    </xf>
    <xf numFmtId="0" fontId="0" fillId="2" borderId="26" xfId="0" applyFill="1" applyBorder="1" applyProtection="1">
      <alignment vertical="center"/>
    </xf>
    <xf numFmtId="5" fontId="0" fillId="2" borderId="9" xfId="0" applyNumberFormat="1" applyFill="1" applyBorder="1" applyProtection="1">
      <alignment vertical="center"/>
    </xf>
    <xf numFmtId="5" fontId="0" fillId="2" borderId="10" xfId="0" applyNumberFormat="1" applyFill="1" applyBorder="1" applyProtection="1">
      <alignment vertical="center"/>
    </xf>
    <xf numFmtId="0" fontId="0" fillId="5" borderId="29" xfId="0" applyFill="1" applyBorder="1" applyProtection="1">
      <alignment vertical="center"/>
    </xf>
    <xf numFmtId="5" fontId="0" fillId="5" borderId="17" xfId="0" applyNumberFormat="1" applyFill="1" applyBorder="1" applyProtection="1">
      <alignment vertical="center"/>
    </xf>
    <xf numFmtId="5" fontId="0" fillId="5" borderId="18" xfId="0" applyNumberFormat="1" applyFill="1" applyBorder="1" applyProtection="1">
      <alignment vertical="center"/>
    </xf>
    <xf numFmtId="0" fontId="0" fillId="2" borderId="25" xfId="0" applyFill="1" applyBorder="1" applyProtection="1">
      <alignment vertical="center"/>
    </xf>
    <xf numFmtId="0" fontId="0" fillId="3" borderId="33" xfId="0" applyFill="1" applyBorder="1" applyProtection="1">
      <alignment vertical="center"/>
    </xf>
    <xf numFmtId="5" fontId="0" fillId="3" borderId="21" xfId="0" applyNumberFormat="1" applyFill="1" applyBorder="1" applyProtection="1">
      <alignment vertical="center"/>
    </xf>
    <xf numFmtId="5" fontId="0" fillId="3" borderId="22" xfId="0" applyNumberFormat="1" applyFill="1" applyBorder="1" applyProtection="1">
      <alignment vertical="center"/>
    </xf>
    <xf numFmtId="0" fontId="0" fillId="5" borderId="31" xfId="0" applyFill="1" applyBorder="1" applyProtection="1">
      <alignment vertical="center"/>
    </xf>
    <xf numFmtId="5" fontId="0" fillId="5" borderId="19" xfId="0" applyNumberFormat="1" applyFill="1" applyBorder="1" applyProtection="1">
      <alignment vertical="center"/>
    </xf>
    <xf numFmtId="5" fontId="0" fillId="5" borderId="20" xfId="0" applyNumberFormat="1" applyFill="1" applyBorder="1" applyProtection="1">
      <alignment vertical="center"/>
    </xf>
    <xf numFmtId="0" fontId="0" fillId="5" borderId="32" xfId="0" applyFill="1" applyBorder="1" applyAlignment="1" applyProtection="1">
      <alignment horizontal="center" vertical="center"/>
    </xf>
    <xf numFmtId="5" fontId="0" fillId="5" borderId="6" xfId="0" applyNumberFormat="1" applyFill="1" applyBorder="1" applyProtection="1">
      <alignment vertical="center"/>
    </xf>
    <xf numFmtId="5" fontId="0" fillId="5" borderId="2" xfId="0" applyNumberFormat="1" applyFill="1" applyBorder="1" applyProtection="1">
      <alignment vertical="center"/>
    </xf>
    <xf numFmtId="0" fontId="0" fillId="5" borderId="23" xfId="0" applyFill="1" applyBorder="1" applyAlignment="1" applyProtection="1">
      <alignment horizontal="center" vertical="center"/>
    </xf>
    <xf numFmtId="5" fontId="0" fillId="5" borderId="5" xfId="0" applyNumberFormat="1" applyFill="1" applyBorder="1" applyProtection="1">
      <alignment vertical="center"/>
    </xf>
    <xf numFmtId="5" fontId="0" fillId="5" borderId="3" xfId="0" applyNumberFormat="1" applyFill="1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2" borderId="24" xfId="0" applyFill="1" applyBorder="1" applyProtection="1">
      <alignment vertical="center"/>
    </xf>
    <xf numFmtId="0" fontId="0" fillId="2" borderId="32" xfId="0" applyFill="1" applyBorder="1" applyProtection="1">
      <alignment vertical="center"/>
    </xf>
    <xf numFmtId="0" fontId="0" fillId="3" borderId="24" xfId="0" applyFill="1" applyBorder="1" applyProtection="1">
      <alignment vertical="center"/>
    </xf>
    <xf numFmtId="0" fontId="0" fillId="3" borderId="32" xfId="0" applyFill="1" applyBorder="1" applyProtection="1">
      <alignment vertical="center"/>
    </xf>
    <xf numFmtId="5" fontId="0" fillId="4" borderId="1" xfId="0" applyNumberFormat="1" applyFill="1" applyBorder="1" applyProtection="1">
      <alignment vertical="center"/>
      <protection locked="0"/>
    </xf>
    <xf numFmtId="5" fontId="0" fillId="4" borderId="8" xfId="0" applyNumberFormat="1" applyFill="1" applyBorder="1" applyProtection="1">
      <alignment vertical="center"/>
      <protection locked="0"/>
    </xf>
    <xf numFmtId="5" fontId="0" fillId="4" borderId="14" xfId="0" applyNumberFormat="1" applyFill="1" applyBorder="1" applyProtection="1">
      <alignment vertical="center"/>
      <protection locked="0"/>
    </xf>
    <xf numFmtId="5" fontId="0" fillId="4" borderId="20" xfId="0" applyNumberFormat="1" applyFill="1" applyBorder="1" applyProtection="1">
      <alignment vertical="center"/>
      <protection locked="0"/>
    </xf>
    <xf numFmtId="5" fontId="0" fillId="4" borderId="2" xfId="0" applyNumberFormat="1" applyFill="1" applyBorder="1" applyProtection="1">
      <alignment vertical="center"/>
      <protection locked="0"/>
    </xf>
    <xf numFmtId="5" fontId="0" fillId="4" borderId="40" xfId="0" applyNumberFormat="1" applyFill="1" applyBorder="1" applyProtection="1">
      <alignment vertical="center"/>
      <protection locked="0"/>
    </xf>
    <xf numFmtId="0" fontId="0" fillId="3" borderId="30" xfId="0" applyFill="1" applyBorder="1" applyProtection="1">
      <alignment vertical="center"/>
    </xf>
    <xf numFmtId="5" fontId="0" fillId="4" borderId="12" xfId="0" applyNumberForma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5" fontId="0" fillId="4" borderId="4" xfId="0" applyNumberFormat="1" applyFill="1" applyBorder="1" applyProtection="1">
      <alignment vertical="center"/>
      <protection locked="0"/>
    </xf>
    <xf numFmtId="5" fontId="0" fillId="4" borderId="7" xfId="0" applyNumberFormat="1" applyFill="1" applyBorder="1" applyProtection="1">
      <alignment vertical="center"/>
      <protection locked="0"/>
    </xf>
    <xf numFmtId="5" fontId="0" fillId="4" borderId="13" xfId="0" applyNumberFormat="1" applyFill="1" applyBorder="1" applyProtection="1">
      <alignment vertical="center"/>
      <protection locked="0"/>
    </xf>
    <xf numFmtId="5" fontId="0" fillId="0" borderId="11" xfId="0" applyNumberFormat="1" applyBorder="1" applyProtection="1">
      <alignment vertical="center"/>
      <protection locked="0"/>
    </xf>
    <xf numFmtId="5" fontId="0" fillId="0" borderId="12" xfId="0" applyNumberForma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5" fontId="0" fillId="4" borderId="6" xfId="0" applyNumberFormat="1" applyFill="1" applyBorder="1" applyProtection="1">
      <alignment vertical="center"/>
      <protection locked="0"/>
    </xf>
    <xf numFmtId="5" fontId="0" fillId="4" borderId="11" xfId="0" applyNumberFormat="1" applyFill="1" applyBorder="1" applyProtection="1">
      <alignment vertical="center"/>
      <protection locked="0"/>
    </xf>
    <xf numFmtId="0" fontId="0" fillId="2" borderId="27" xfId="0" applyFill="1" applyBorder="1" applyProtection="1">
      <alignment vertical="center"/>
    </xf>
    <xf numFmtId="5" fontId="0" fillId="4" borderId="41" xfId="0" applyNumberFormat="1" applyFill="1" applyBorder="1" applyProtection="1">
      <alignment vertical="center"/>
      <protection locked="0"/>
    </xf>
    <xf numFmtId="5" fontId="0" fillId="4" borderId="42" xfId="0" applyNumberFormat="1" applyFill="1" applyBorder="1" applyProtection="1">
      <alignment vertical="center"/>
      <protection locked="0"/>
    </xf>
    <xf numFmtId="5" fontId="0" fillId="3" borderId="43" xfId="0" applyNumberFormat="1" applyFill="1" applyBorder="1" applyProtection="1">
      <alignment vertical="center"/>
    </xf>
    <xf numFmtId="5" fontId="0" fillId="5" borderId="44" xfId="0" applyNumberFormat="1" applyFill="1" applyBorder="1" applyProtection="1">
      <alignment vertical="center"/>
    </xf>
    <xf numFmtId="5" fontId="0" fillId="0" borderId="42" xfId="0" applyNumberFormat="1" applyBorder="1" applyProtection="1">
      <alignment vertical="center"/>
      <protection locked="0"/>
    </xf>
    <xf numFmtId="5" fontId="0" fillId="5" borderId="41" xfId="0" applyNumberFormat="1" applyFill="1" applyBorder="1" applyProtection="1">
      <alignment vertical="center"/>
    </xf>
    <xf numFmtId="5" fontId="0" fillId="4" borderId="45" xfId="0" applyNumberFormat="1" applyFill="1" applyBorder="1" applyProtection="1">
      <alignment vertical="center"/>
      <protection locked="0"/>
    </xf>
    <xf numFmtId="5" fontId="0" fillId="4" borderId="0" xfId="0" applyNumberFormat="1" applyFill="1" applyBorder="1" applyProtection="1">
      <alignment vertical="center"/>
      <protection locked="0"/>
    </xf>
    <xf numFmtId="5" fontId="0" fillId="3" borderId="46" xfId="0" applyNumberFormat="1" applyFill="1" applyBorder="1" applyProtection="1">
      <alignment vertical="center"/>
    </xf>
    <xf numFmtId="5" fontId="0" fillId="5" borderId="39" xfId="0" applyNumberFormat="1" applyFill="1" applyBorder="1" applyProtection="1">
      <alignment vertical="center"/>
    </xf>
    <xf numFmtId="5" fontId="0" fillId="0" borderId="0" xfId="0" applyNumberFormat="1" applyBorder="1" applyProtection="1">
      <alignment vertical="center"/>
      <protection locked="0"/>
    </xf>
    <xf numFmtId="5" fontId="0" fillId="5" borderId="45" xfId="0" applyNumberFormat="1" applyFill="1" applyBorder="1" applyProtection="1">
      <alignment vertical="center"/>
    </xf>
    <xf numFmtId="5" fontId="0" fillId="4" borderId="47" xfId="0" applyNumberFormat="1" applyFill="1" applyBorder="1" applyProtection="1">
      <alignment vertical="center"/>
      <protection locked="0"/>
    </xf>
    <xf numFmtId="5" fontId="0" fillId="2" borderId="48" xfId="0" applyNumberFormat="1" applyFill="1" applyBorder="1" applyProtection="1">
      <alignment vertical="center"/>
    </xf>
    <xf numFmtId="0" fontId="4" fillId="5" borderId="50" xfId="0" applyFont="1" applyFill="1" applyBorder="1" applyAlignment="1" applyProtection="1">
      <alignment horizontal="center" vertical="center"/>
    </xf>
    <xf numFmtId="0" fontId="4" fillId="5" borderId="49" xfId="0" applyFont="1" applyFill="1" applyBorder="1" applyAlignment="1" applyProtection="1">
      <alignment horizontal="center" vertical="center"/>
    </xf>
    <xf numFmtId="5" fontId="0" fillId="4" borderId="52" xfId="0" applyNumberFormat="1" applyFill="1" applyBorder="1" applyProtection="1">
      <alignment vertical="center"/>
      <protection locked="0"/>
    </xf>
    <xf numFmtId="5" fontId="0" fillId="2" borderId="53" xfId="0" applyNumberFormat="1" applyFill="1" applyBorder="1" applyProtection="1">
      <alignment vertical="center"/>
    </xf>
    <xf numFmtId="0" fontId="0" fillId="2" borderId="28" xfId="0" applyFill="1" applyBorder="1" applyProtection="1">
      <alignment vertical="center"/>
    </xf>
    <xf numFmtId="0" fontId="5" fillId="0" borderId="0" xfId="0" applyFont="1" applyAlignment="1" applyProtection="1">
      <alignment vertical="center"/>
    </xf>
    <xf numFmtId="5" fontId="0" fillId="2" borderId="15" xfId="0" applyNumberFormat="1" applyFill="1" applyBorder="1" applyProtection="1">
      <alignment vertical="center"/>
    </xf>
    <xf numFmtId="5" fontId="0" fillId="2" borderId="16" xfId="0" applyNumberFormat="1" applyFill="1" applyBorder="1" applyProtection="1">
      <alignment vertical="center"/>
    </xf>
    <xf numFmtId="5" fontId="0" fillId="2" borderId="51" xfId="0" applyNumberFormat="1" applyFill="1" applyBorder="1" applyProtection="1">
      <alignment vertical="center"/>
    </xf>
    <xf numFmtId="5" fontId="0" fillId="2" borderId="54" xfId="0" applyNumberFormat="1" applyFill="1" applyBorder="1" applyProtection="1">
      <alignment vertical="center"/>
    </xf>
    <xf numFmtId="5" fontId="0" fillId="4" borderId="9" xfId="0" applyNumberFormat="1" applyFill="1" applyBorder="1" applyProtection="1">
      <alignment vertical="center"/>
      <protection locked="0"/>
    </xf>
    <xf numFmtId="5" fontId="0" fillId="4" borderId="10" xfId="0" applyNumberFormat="1" applyFill="1" applyBorder="1" applyProtection="1">
      <alignment vertical="center"/>
      <protection locked="0"/>
    </xf>
    <xf numFmtId="5" fontId="0" fillId="4" borderId="55" xfId="0" applyNumberFormat="1" applyFill="1" applyBorder="1" applyProtection="1">
      <alignment vertical="center"/>
      <protection locked="0"/>
    </xf>
    <xf numFmtId="5" fontId="0" fillId="4" borderId="19" xfId="0" applyNumberFormat="1" applyFill="1" applyBorder="1" applyProtection="1">
      <alignment vertical="center"/>
      <protection locked="0"/>
    </xf>
    <xf numFmtId="5" fontId="0" fillId="4" borderId="44" xfId="0" applyNumberFormat="1" applyFill="1" applyBorder="1" applyProtection="1">
      <alignment vertical="center"/>
      <protection locked="0"/>
    </xf>
    <xf numFmtId="5" fontId="0" fillId="4" borderId="39" xfId="0" applyNumberFormat="1" applyFill="1" applyBorder="1" applyProtection="1">
      <alignment vertical="center"/>
      <protection locked="0"/>
    </xf>
    <xf numFmtId="5" fontId="0" fillId="4" borderId="56" xfId="0" applyNumberFormat="1" applyFill="1" applyBorder="1" applyProtection="1">
      <alignment vertical="center"/>
      <protection locked="0"/>
    </xf>
    <xf numFmtId="0" fontId="0" fillId="2" borderId="29" xfId="0" applyFill="1" applyBorder="1" applyProtection="1">
      <alignment vertical="center"/>
    </xf>
    <xf numFmtId="5" fontId="0" fillId="2" borderId="17" xfId="0" applyNumberFormat="1" applyFill="1" applyBorder="1" applyProtection="1">
      <alignment vertical="center"/>
    </xf>
    <xf numFmtId="5" fontId="0" fillId="2" borderId="18" xfId="0" applyNumberFormat="1" applyFill="1" applyBorder="1" applyProtection="1">
      <alignment vertical="center"/>
    </xf>
    <xf numFmtId="0" fontId="0" fillId="2" borderId="30" xfId="0" applyFill="1" applyBorder="1" applyProtection="1">
      <alignment vertical="center"/>
    </xf>
    <xf numFmtId="0" fontId="0" fillId="3" borderId="31" xfId="0" applyFill="1" applyBorder="1" applyProtection="1">
      <alignment vertical="center"/>
    </xf>
    <xf numFmtId="0" fontId="0" fillId="3" borderId="25" xfId="0" applyFill="1" applyBorder="1" applyProtection="1">
      <alignment vertical="center"/>
    </xf>
    <xf numFmtId="0" fontId="0" fillId="3" borderId="28" xfId="0" applyFill="1" applyBorder="1" applyProtection="1">
      <alignment vertical="center"/>
    </xf>
    <xf numFmtId="5" fontId="0" fillId="3" borderId="15" xfId="0" applyNumberFormat="1" applyFill="1" applyBorder="1" applyProtection="1">
      <alignment vertical="center"/>
    </xf>
    <xf numFmtId="5" fontId="0" fillId="3" borderId="16" xfId="0" applyNumberFormat="1" applyFill="1" applyBorder="1" applyProtection="1">
      <alignment vertical="center"/>
    </xf>
    <xf numFmtId="5" fontId="0" fillId="3" borderId="51" xfId="0" applyNumberFormat="1" applyFill="1" applyBorder="1" applyProtection="1">
      <alignment vertical="center"/>
    </xf>
    <xf numFmtId="5" fontId="0" fillId="3" borderId="54" xfId="0" applyNumberFormat="1" applyFill="1" applyBorder="1" applyProtection="1">
      <alignment vertical="center"/>
    </xf>
    <xf numFmtId="5" fontId="0" fillId="2" borderId="37" xfId="0" applyNumberFormat="1" applyFill="1" applyBorder="1" applyProtection="1">
      <alignment vertical="center"/>
    </xf>
    <xf numFmtId="5" fontId="0" fillId="4" borderId="57" xfId="0" applyNumberFormat="1" applyFill="1" applyBorder="1" applyProtection="1">
      <alignment vertical="center"/>
      <protection locked="0"/>
    </xf>
    <xf numFmtId="0" fontId="0" fillId="2" borderId="58" xfId="0" applyFill="1" applyBorder="1" applyProtection="1">
      <alignment vertical="center"/>
    </xf>
    <xf numFmtId="5" fontId="0" fillId="4" borderId="59" xfId="0" applyNumberFormat="1" applyFill="1" applyBorder="1" applyProtection="1">
      <alignment vertical="center"/>
      <protection locked="0"/>
    </xf>
    <xf numFmtId="5" fontId="0" fillId="4" borderId="60" xfId="0" applyNumberFormat="1" applyFill="1" applyBorder="1" applyProtection="1">
      <alignment vertical="center"/>
      <protection locked="0"/>
    </xf>
    <xf numFmtId="0" fontId="0" fillId="2" borderId="34" xfId="0" applyFill="1" applyBorder="1" applyProtection="1">
      <alignment vertical="center"/>
    </xf>
    <xf numFmtId="5" fontId="0" fillId="2" borderId="35" xfId="0" applyNumberFormat="1" applyFill="1" applyBorder="1" applyProtection="1">
      <alignment vertical="center"/>
    </xf>
    <xf numFmtId="5" fontId="0" fillId="2" borderId="36" xfId="0" applyNumberFormat="1" applyFill="1" applyBorder="1" applyProtection="1">
      <alignment vertical="center"/>
    </xf>
    <xf numFmtId="5" fontId="0" fillId="2" borderId="62" xfId="0" applyNumberFormat="1" applyFill="1" applyBorder="1" applyProtection="1">
      <alignment vertical="center"/>
    </xf>
    <xf numFmtId="5" fontId="0" fillId="2" borderId="61" xfId="0" applyNumberFormat="1" applyFill="1" applyBorder="1" applyProtection="1">
      <alignment vertical="center"/>
    </xf>
    <xf numFmtId="5" fontId="0" fillId="2" borderId="64" xfId="0" applyNumberFormat="1" applyFill="1" applyBorder="1" applyProtection="1">
      <alignment vertical="center"/>
    </xf>
    <xf numFmtId="5" fontId="0" fillId="2" borderId="63" xfId="0" applyNumberFormat="1" applyFill="1" applyBorder="1" applyProtection="1">
      <alignment vertical="center"/>
    </xf>
    <xf numFmtId="0" fontId="4" fillId="5" borderId="61" xfId="0" applyFont="1" applyFill="1" applyBorder="1" applyAlignment="1" applyProtection="1">
      <alignment horizontal="center" vertical="center"/>
    </xf>
    <xf numFmtId="5" fontId="0" fillId="4" borderId="65" xfId="0" applyNumberFormat="1" applyFill="1" applyBorder="1" applyProtection="1">
      <alignment vertical="center"/>
      <protection locked="0"/>
    </xf>
    <xf numFmtId="5" fontId="0" fillId="4" borderId="66" xfId="0" applyNumberFormat="1" applyFill="1" applyBorder="1" applyProtection="1">
      <alignment vertical="center"/>
      <protection locked="0"/>
    </xf>
    <xf numFmtId="5" fontId="0" fillId="2" borderId="67" xfId="0" applyNumberFormat="1" applyFill="1" applyBorder="1" applyProtection="1">
      <alignment vertical="center"/>
    </xf>
    <xf numFmtId="5" fontId="0" fillId="4" borderId="68" xfId="0" applyNumberFormat="1" applyFill="1" applyBorder="1" applyProtection="1">
      <alignment vertical="center"/>
      <protection locked="0"/>
    </xf>
    <xf numFmtId="5" fontId="0" fillId="4" borderId="69" xfId="0" applyNumberFormat="1" applyFill="1" applyBorder="1" applyProtection="1">
      <alignment vertical="center"/>
      <protection locked="0"/>
    </xf>
    <xf numFmtId="5" fontId="0" fillId="2" borderId="70" xfId="0" applyNumberFormat="1" applyFill="1" applyBorder="1" applyProtection="1">
      <alignment vertical="center"/>
    </xf>
    <xf numFmtId="5" fontId="0" fillId="4" borderId="67" xfId="0" applyNumberFormat="1" applyFill="1" applyBorder="1" applyProtection="1">
      <alignment vertical="center"/>
      <protection locked="0"/>
    </xf>
    <xf numFmtId="5" fontId="0" fillId="2" borderId="71" xfId="0" applyNumberFormat="1" applyFill="1" applyBorder="1" applyProtection="1">
      <alignment vertical="center"/>
    </xf>
    <xf numFmtId="5" fontId="0" fillId="4" borderId="72" xfId="0" applyNumberFormat="1" applyFill="1" applyBorder="1" applyProtection="1">
      <alignment vertical="center"/>
      <protection locked="0"/>
    </xf>
    <xf numFmtId="5" fontId="0" fillId="4" borderId="73" xfId="0" applyNumberFormat="1" applyFill="1" applyBorder="1" applyProtection="1">
      <alignment vertical="center"/>
      <protection locked="0"/>
    </xf>
    <xf numFmtId="5" fontId="0" fillId="4" borderId="74" xfId="0" applyNumberFormat="1" applyFill="1" applyBorder="1" applyProtection="1">
      <alignment vertical="center"/>
      <protection locked="0"/>
    </xf>
    <xf numFmtId="5" fontId="0" fillId="3" borderId="70" xfId="0" applyNumberFormat="1" applyFill="1" applyBorder="1" applyProtection="1">
      <alignment vertical="center"/>
    </xf>
    <xf numFmtId="5" fontId="0" fillId="5" borderId="75" xfId="0" applyNumberFormat="1" applyFill="1" applyBorder="1" applyProtection="1">
      <alignment vertical="center"/>
    </xf>
    <xf numFmtId="5" fontId="0" fillId="0" borderId="73" xfId="0" applyNumberFormat="1" applyBorder="1" applyProtection="1">
      <alignment vertical="center"/>
      <protection locked="0"/>
    </xf>
    <xf numFmtId="5" fontId="0" fillId="4" borderId="76" xfId="0" applyNumberFormat="1" applyFill="1" applyBorder="1" applyProtection="1">
      <alignment vertical="center"/>
      <protection locked="0"/>
    </xf>
    <xf numFmtId="5" fontId="0" fillId="3" borderId="77" xfId="0" applyNumberFormat="1" applyFill="1" applyBorder="1" applyProtection="1">
      <alignment vertical="center"/>
    </xf>
    <xf numFmtId="5" fontId="0" fillId="5" borderId="74" xfId="0" applyNumberFormat="1" applyFill="1" applyBorder="1" applyProtection="1">
      <alignment vertical="center"/>
    </xf>
    <xf numFmtId="5" fontId="0" fillId="5" borderId="76" xfId="0" applyNumberFormat="1" applyFill="1" applyBorder="1" applyProtection="1">
      <alignment vertical="center"/>
    </xf>
    <xf numFmtId="5" fontId="0" fillId="5" borderId="78" xfId="0" applyNumberFormat="1" applyFill="1" applyBorder="1" applyProtection="1">
      <alignment vertical="center"/>
    </xf>
    <xf numFmtId="0" fontId="4" fillId="5" borderId="63" xfId="0" applyFont="1" applyFill="1" applyBorder="1" applyAlignment="1" applyProtection="1">
      <alignment horizontal="center" vertical="center"/>
    </xf>
    <xf numFmtId="5" fontId="0" fillId="4" borderId="79" xfId="0" applyNumberFormat="1" applyFill="1" applyBorder="1" applyProtection="1">
      <alignment vertical="center"/>
      <protection locked="0"/>
    </xf>
    <xf numFmtId="5" fontId="0" fillId="4" borderId="80" xfId="0" applyNumberFormat="1" applyFill="1" applyBorder="1" applyProtection="1">
      <alignment vertical="center"/>
      <protection locked="0"/>
    </xf>
    <xf numFmtId="5" fontId="0" fillId="2" borderId="81" xfId="0" applyNumberFormat="1" applyFill="1" applyBorder="1" applyProtection="1">
      <alignment vertical="center"/>
    </xf>
    <xf numFmtId="5" fontId="0" fillId="4" borderId="82" xfId="0" applyNumberFormat="1" applyFill="1" applyBorder="1" applyProtection="1">
      <alignment vertical="center"/>
      <protection locked="0"/>
    </xf>
    <xf numFmtId="5" fontId="0" fillId="2" borderId="83" xfId="0" applyNumberFormat="1" applyFill="1" applyBorder="1" applyProtection="1">
      <alignment vertical="center"/>
    </xf>
    <xf numFmtId="5" fontId="0" fillId="4" borderId="81" xfId="0" applyNumberFormat="1" applyFill="1" applyBorder="1" applyProtection="1">
      <alignment vertical="center"/>
      <protection locked="0"/>
    </xf>
    <xf numFmtId="5" fontId="0" fillId="4" borderId="84" xfId="0" applyNumberFormat="1" applyFill="1" applyBorder="1" applyProtection="1">
      <alignment vertical="center"/>
      <protection locked="0"/>
    </xf>
    <xf numFmtId="5" fontId="0" fillId="4" borderId="85" xfId="0" applyNumberFormat="1" applyFill="1" applyBorder="1" applyProtection="1">
      <alignment vertical="center"/>
      <protection locked="0"/>
    </xf>
    <xf numFmtId="5" fontId="0" fillId="2" borderId="86" xfId="0" applyNumberFormat="1" applyFill="1" applyBorder="1" applyProtection="1">
      <alignment vertical="center"/>
    </xf>
    <xf numFmtId="5" fontId="0" fillId="4" borderId="87" xfId="0" applyNumberFormat="1" applyFill="1" applyBorder="1" applyProtection="1">
      <alignment vertical="center"/>
      <protection locked="0"/>
    </xf>
    <xf numFmtId="5" fontId="0" fillId="3" borderId="83" xfId="0" applyNumberFormat="1" applyFill="1" applyBorder="1" applyProtection="1">
      <alignment vertical="center"/>
    </xf>
    <xf numFmtId="5" fontId="0" fillId="5" borderId="86" xfId="0" applyNumberFormat="1" applyFill="1" applyBorder="1" applyProtection="1">
      <alignment vertical="center"/>
    </xf>
    <xf numFmtId="5" fontId="0" fillId="0" borderId="85" xfId="0" applyNumberFormat="1" applyBorder="1" applyProtection="1">
      <alignment vertical="center"/>
      <protection locked="0"/>
    </xf>
    <xf numFmtId="5" fontId="0" fillId="4" borderId="88" xfId="0" applyNumberFormat="1" applyFill="1" applyBorder="1" applyProtection="1">
      <alignment vertical="center"/>
      <protection locked="0"/>
    </xf>
    <xf numFmtId="5" fontId="0" fillId="3" borderId="89" xfId="0" applyNumberFormat="1" applyFill="1" applyBorder="1" applyProtection="1">
      <alignment vertical="center"/>
    </xf>
    <xf numFmtId="5" fontId="0" fillId="5" borderId="87" xfId="0" applyNumberFormat="1" applyFill="1" applyBorder="1" applyProtection="1">
      <alignment vertical="center"/>
    </xf>
    <xf numFmtId="5" fontId="0" fillId="5" borderId="88" xfId="0" applyNumberFormat="1" applyFill="1" applyBorder="1" applyProtection="1">
      <alignment vertical="center"/>
    </xf>
    <xf numFmtId="5" fontId="0" fillId="5" borderId="90" xfId="0" applyNumberFormat="1" applyFill="1" applyBorder="1" applyProtection="1">
      <alignment vertical="center"/>
    </xf>
    <xf numFmtId="0" fontId="4" fillId="5" borderId="91" xfId="0" applyFont="1" applyFill="1" applyBorder="1" applyAlignment="1" applyProtection="1">
      <alignment horizontal="center" vertical="center"/>
    </xf>
    <xf numFmtId="5" fontId="0" fillId="4" borderId="92" xfId="0" applyNumberFormat="1" applyFill="1" applyBorder="1" applyProtection="1">
      <alignment vertical="center"/>
      <protection locked="0"/>
    </xf>
    <xf numFmtId="5" fontId="0" fillId="4" borderId="93" xfId="0" applyNumberFormat="1" applyFill="1" applyBorder="1" applyProtection="1">
      <alignment vertical="center"/>
      <protection locked="0"/>
    </xf>
    <xf numFmtId="5" fontId="0" fillId="2" borderId="94" xfId="0" applyNumberFormat="1" applyFill="1" applyBorder="1" applyProtection="1">
      <alignment vertical="center"/>
    </xf>
    <xf numFmtId="5" fontId="0" fillId="4" borderId="95" xfId="0" applyNumberFormat="1" applyFill="1" applyBorder="1" applyProtection="1">
      <alignment vertical="center"/>
      <protection locked="0"/>
    </xf>
    <xf numFmtId="5" fontId="0" fillId="2" borderId="96" xfId="0" applyNumberFormat="1" applyFill="1" applyBorder="1" applyProtection="1">
      <alignment vertical="center"/>
    </xf>
    <xf numFmtId="5" fontId="0" fillId="4" borderId="94" xfId="0" applyNumberFormat="1" applyFill="1" applyBorder="1" applyProtection="1">
      <alignment vertical="center"/>
      <protection locked="0"/>
    </xf>
    <xf numFmtId="5" fontId="0" fillId="4" borderId="97" xfId="0" applyNumberFormat="1" applyFill="1" applyBorder="1" applyProtection="1">
      <alignment vertical="center"/>
      <protection locked="0"/>
    </xf>
    <xf numFmtId="5" fontId="0" fillId="4" borderId="98" xfId="0" applyNumberFormat="1" applyFill="1" applyBorder="1" applyProtection="1">
      <alignment vertical="center"/>
      <protection locked="0"/>
    </xf>
    <xf numFmtId="5" fontId="0" fillId="2" borderId="91" xfId="0" applyNumberFormat="1" applyFill="1" applyBorder="1" applyProtection="1">
      <alignment vertical="center"/>
    </xf>
    <xf numFmtId="5" fontId="0" fillId="2" borderId="99" xfId="0" applyNumberFormat="1" applyFill="1" applyBorder="1" applyProtection="1">
      <alignment vertical="center"/>
    </xf>
    <xf numFmtId="5" fontId="0" fillId="4" borderId="100" xfId="0" applyNumberFormat="1" applyFill="1" applyBorder="1" applyProtection="1">
      <alignment vertical="center"/>
      <protection locked="0"/>
    </xf>
    <xf numFmtId="5" fontId="0" fillId="3" borderId="96" xfId="0" applyNumberFormat="1" applyFill="1" applyBorder="1" applyProtection="1">
      <alignment vertical="center"/>
    </xf>
    <xf numFmtId="5" fontId="0" fillId="5" borderId="99" xfId="0" applyNumberFormat="1" applyFill="1" applyBorder="1" applyProtection="1">
      <alignment vertical="center"/>
    </xf>
    <xf numFmtId="5" fontId="0" fillId="0" borderId="98" xfId="0" applyNumberFormat="1" applyBorder="1" applyProtection="1">
      <alignment vertical="center"/>
      <protection locked="0"/>
    </xf>
    <xf numFmtId="5" fontId="0" fillId="4" borderId="101" xfId="0" applyNumberFormat="1" applyFill="1" applyBorder="1" applyProtection="1">
      <alignment vertical="center"/>
      <protection locked="0"/>
    </xf>
    <xf numFmtId="5" fontId="0" fillId="3" borderId="102" xfId="0" applyNumberFormat="1" applyFill="1" applyBorder="1" applyProtection="1">
      <alignment vertical="center"/>
    </xf>
    <xf numFmtId="5" fontId="0" fillId="5" borderId="100" xfId="0" applyNumberFormat="1" applyFill="1" applyBorder="1" applyProtection="1">
      <alignment vertical="center"/>
    </xf>
    <xf numFmtId="5" fontId="0" fillId="5" borderId="101" xfId="0" applyNumberFormat="1" applyFill="1" applyBorder="1" applyProtection="1">
      <alignment vertical="center"/>
    </xf>
    <xf numFmtId="5" fontId="0" fillId="6" borderId="8" xfId="0" applyNumberFormat="1" applyFill="1" applyBorder="1" applyProtection="1">
      <alignment vertical="center"/>
      <protection locked="0"/>
    </xf>
    <xf numFmtId="5" fontId="0" fillId="6" borderId="14" xfId="0" applyNumberFormat="1" applyFill="1" applyBorder="1" applyProtection="1">
      <alignment vertical="center"/>
      <protection locked="0"/>
    </xf>
    <xf numFmtId="5" fontId="0" fillId="6" borderId="10" xfId="0" applyNumberFormat="1" applyFill="1" applyBorder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695325" y="552450"/>
          <a:ext cx="1609725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4</xdr:row>
      <xdr:rowOff>790575</xdr:rowOff>
    </xdr:from>
    <xdr:to>
      <xdr:col>5</xdr:col>
      <xdr:colOff>342900</xdr:colOff>
      <xdr:row>4</xdr:row>
      <xdr:rowOff>3524251</xdr:rowOff>
    </xdr:to>
    <xdr:sp macro="" textlink="">
      <xdr:nvSpPr>
        <xdr:cNvPr id="3" name="テキスト ボックス 2"/>
        <xdr:cNvSpPr txBox="1"/>
      </xdr:nvSpPr>
      <xdr:spPr>
        <a:xfrm>
          <a:off x="466726" y="2495550"/>
          <a:ext cx="2867024" cy="273367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金融資産の運用は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証券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会社」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の口座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314325</xdr:colOff>
      <xdr:row>4</xdr:row>
      <xdr:rowOff>1352549</xdr:rowOff>
    </xdr:from>
    <xdr:to>
      <xdr:col>4</xdr:col>
      <xdr:colOff>304801</xdr:colOff>
      <xdr:row>4</xdr:row>
      <xdr:rowOff>2038350</xdr:rowOff>
    </xdr:to>
    <xdr:sp macro="" textlink="">
      <xdr:nvSpPr>
        <xdr:cNvPr id="4" name="テキスト ボックス 3"/>
        <xdr:cNvSpPr txBox="1"/>
      </xdr:nvSpPr>
      <xdr:spPr>
        <a:xfrm>
          <a:off x="561975" y="3057524"/>
          <a:ext cx="2047876" cy="6858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夫の口座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304800</xdr:colOff>
      <xdr:row>4</xdr:row>
      <xdr:rowOff>2457450</xdr:rowOff>
    </xdr:from>
    <xdr:to>
      <xdr:col>4</xdr:col>
      <xdr:colOff>323850</xdr:colOff>
      <xdr:row>4</xdr:row>
      <xdr:rowOff>3171826</xdr:rowOff>
    </xdr:to>
    <xdr:sp macro="" textlink="">
      <xdr:nvSpPr>
        <xdr:cNvPr id="5" name="テキスト ボックス 4"/>
        <xdr:cNvSpPr txBox="1"/>
      </xdr:nvSpPr>
      <xdr:spPr>
        <a:xfrm>
          <a:off x="552450" y="4162425"/>
          <a:ext cx="2076450" cy="7143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妻の口座</a:t>
          </a:r>
          <a:endParaRPr kumimoji="1" lang="en-US" altLang="ja-JP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238125</xdr:colOff>
      <xdr:row>4</xdr:row>
      <xdr:rowOff>333373</xdr:rowOff>
    </xdr:from>
    <xdr:to>
      <xdr:col>10</xdr:col>
      <xdr:colOff>390525</xdr:colOff>
      <xdr:row>4</xdr:row>
      <xdr:rowOff>4200524</xdr:rowOff>
    </xdr:to>
    <xdr:sp macro="" textlink="">
      <xdr:nvSpPr>
        <xdr:cNvPr id="2" name="テキスト ボックス 1"/>
        <xdr:cNvSpPr txBox="1"/>
      </xdr:nvSpPr>
      <xdr:spPr>
        <a:xfrm>
          <a:off x="3914775" y="2038348"/>
          <a:ext cx="2895600" cy="386715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退職一時金、年金の振り込みは、</a:t>
          </a:r>
          <a:endParaRPr kumimoji="1" lang="en-US" altLang="ja-JP" sz="1100"/>
        </a:p>
        <a:p>
          <a:r>
            <a:rPr kumimoji="1" lang="ja-JP" altLang="en-US" sz="1100"/>
            <a:t>「銀行」の口座</a:t>
          </a:r>
          <a:endParaRPr kumimoji="1" lang="en-US" altLang="ja-JP" sz="1100"/>
        </a:p>
      </xdr:txBody>
    </xdr:sp>
    <xdr:clientData/>
  </xdr:twoCellAnchor>
  <xdr:twoCellAnchor>
    <xdr:from>
      <xdr:col>6</xdr:col>
      <xdr:colOff>390526</xdr:colOff>
      <xdr:row>4</xdr:row>
      <xdr:rowOff>904876</xdr:rowOff>
    </xdr:from>
    <xdr:to>
      <xdr:col>10</xdr:col>
      <xdr:colOff>238125</xdr:colOff>
      <xdr:row>4</xdr:row>
      <xdr:rowOff>1504950</xdr:rowOff>
    </xdr:to>
    <xdr:sp macro="" textlink="">
      <xdr:nvSpPr>
        <xdr:cNvPr id="6" name="テキスト ボックス 5"/>
        <xdr:cNvSpPr txBox="1"/>
      </xdr:nvSpPr>
      <xdr:spPr>
        <a:xfrm>
          <a:off x="4067176" y="2609851"/>
          <a:ext cx="2590799" cy="60007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夫の口座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238125</xdr:colOff>
      <xdr:row>4</xdr:row>
      <xdr:rowOff>742950</xdr:rowOff>
    </xdr:from>
    <xdr:to>
      <xdr:col>15</xdr:col>
      <xdr:colOff>619125</xdr:colOff>
      <xdr:row>4</xdr:row>
      <xdr:rowOff>3952875</xdr:rowOff>
    </xdr:to>
    <xdr:sp macro="" textlink="">
      <xdr:nvSpPr>
        <xdr:cNvPr id="7" name="テキスト ボックス 6"/>
        <xdr:cNvSpPr txBox="1"/>
      </xdr:nvSpPr>
      <xdr:spPr>
        <a:xfrm>
          <a:off x="7343775" y="2447925"/>
          <a:ext cx="3124200" cy="32099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別の銀行の口座で生活資金を運用管理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6</xdr:col>
      <xdr:colOff>409575</xdr:colOff>
      <xdr:row>4</xdr:row>
      <xdr:rowOff>3181351</xdr:rowOff>
    </xdr:from>
    <xdr:to>
      <xdr:col>10</xdr:col>
      <xdr:colOff>257174</xdr:colOff>
      <xdr:row>4</xdr:row>
      <xdr:rowOff>3829050</xdr:rowOff>
    </xdr:to>
    <xdr:sp macro="" textlink="">
      <xdr:nvSpPr>
        <xdr:cNvPr id="8" name="テキスト ボックス 7"/>
        <xdr:cNvSpPr txBox="1"/>
      </xdr:nvSpPr>
      <xdr:spPr>
        <a:xfrm>
          <a:off x="4086225" y="4886326"/>
          <a:ext cx="2590799" cy="6476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妻の口座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314325</xdr:colOff>
      <xdr:row>4</xdr:row>
      <xdr:rowOff>1204913</xdr:rowOff>
    </xdr:from>
    <xdr:to>
      <xdr:col>6</xdr:col>
      <xdr:colOff>390526</xdr:colOff>
      <xdr:row>4</xdr:row>
      <xdr:rowOff>1647826</xdr:rowOff>
    </xdr:to>
    <xdr:cxnSp macro="">
      <xdr:nvCxnSpPr>
        <xdr:cNvPr id="22" name="直線矢印コネクタ 21"/>
        <xdr:cNvCxnSpPr>
          <a:endCxn id="6" idx="1"/>
        </xdr:cNvCxnSpPr>
      </xdr:nvCxnSpPr>
      <xdr:spPr>
        <a:xfrm flipV="1">
          <a:off x="2619375" y="2909888"/>
          <a:ext cx="1447801" cy="44291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4</xdr:row>
      <xdr:rowOff>2814638</xdr:rowOff>
    </xdr:from>
    <xdr:to>
      <xdr:col>6</xdr:col>
      <xdr:colOff>409575</xdr:colOff>
      <xdr:row>4</xdr:row>
      <xdr:rowOff>3505201</xdr:rowOff>
    </xdr:to>
    <xdr:cxnSp macro="">
      <xdr:nvCxnSpPr>
        <xdr:cNvPr id="25" name="直線矢印コネクタ 24"/>
        <xdr:cNvCxnSpPr>
          <a:stCxn id="5" idx="3"/>
          <a:endCxn id="8" idx="1"/>
        </xdr:cNvCxnSpPr>
      </xdr:nvCxnSpPr>
      <xdr:spPr>
        <a:xfrm>
          <a:off x="2628900" y="4519613"/>
          <a:ext cx="1457325" cy="69056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4</xdr:row>
      <xdr:rowOff>1076325</xdr:rowOff>
    </xdr:from>
    <xdr:to>
      <xdr:col>15</xdr:col>
      <xdr:colOff>495300</xdr:colOff>
      <xdr:row>4</xdr:row>
      <xdr:rowOff>1809750</xdr:rowOff>
    </xdr:to>
    <xdr:sp macro="" textlink="">
      <xdr:nvSpPr>
        <xdr:cNvPr id="26" name="テキスト ボックス 25"/>
        <xdr:cNvSpPr txBox="1"/>
      </xdr:nvSpPr>
      <xdr:spPr>
        <a:xfrm>
          <a:off x="7486650" y="2781300"/>
          <a:ext cx="2857500" cy="733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夫の口座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（一年間分の生活資金）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238125</xdr:colOff>
      <xdr:row>4</xdr:row>
      <xdr:rowOff>1204913</xdr:rowOff>
    </xdr:from>
    <xdr:to>
      <xdr:col>11</xdr:col>
      <xdr:colOff>381000</xdr:colOff>
      <xdr:row>4</xdr:row>
      <xdr:rowOff>1443038</xdr:rowOff>
    </xdr:to>
    <xdr:cxnSp macro="">
      <xdr:nvCxnSpPr>
        <xdr:cNvPr id="28" name="直線矢印コネクタ 27"/>
        <xdr:cNvCxnSpPr>
          <a:stCxn id="6" idx="3"/>
          <a:endCxn id="26" idx="1"/>
        </xdr:cNvCxnSpPr>
      </xdr:nvCxnSpPr>
      <xdr:spPr>
        <a:xfrm>
          <a:off x="6657975" y="2909888"/>
          <a:ext cx="828675" cy="2381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4</xdr:row>
      <xdr:rowOff>2181224</xdr:rowOff>
    </xdr:from>
    <xdr:to>
      <xdr:col>15</xdr:col>
      <xdr:colOff>476250</xdr:colOff>
      <xdr:row>4</xdr:row>
      <xdr:rowOff>3752849</xdr:rowOff>
    </xdr:to>
    <xdr:sp macro="" textlink="">
      <xdr:nvSpPr>
        <xdr:cNvPr id="29" name="テキスト ボックス 28"/>
        <xdr:cNvSpPr txBox="1"/>
      </xdr:nvSpPr>
      <xdr:spPr>
        <a:xfrm>
          <a:off x="7505700" y="3886199"/>
          <a:ext cx="2819400" cy="15716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・キャッシュカードによる現金引き出し</a:t>
          </a:r>
          <a:endParaRPr kumimoji="1" lang="en-US" altLang="ja-JP" sz="1100"/>
        </a:p>
        <a:p>
          <a:r>
            <a:rPr kumimoji="1" lang="ja-JP" altLang="en-US" sz="1100"/>
            <a:t>・クレジットカードの支払い</a:t>
          </a:r>
          <a:endParaRPr kumimoji="1" lang="en-US" altLang="ja-JP" sz="1100"/>
        </a:p>
        <a:p>
          <a:r>
            <a:rPr kumimoji="1" lang="ja-JP" altLang="en-US" sz="1100"/>
            <a:t>・電気、水道、通信費用の口座振替</a:t>
          </a:r>
          <a:endParaRPr kumimoji="1" lang="en-US" altLang="ja-JP" sz="1100"/>
        </a:p>
        <a:p>
          <a:r>
            <a:rPr kumimoji="1" lang="ja-JP" altLang="en-US" sz="1100"/>
            <a:t>・保険（国民健康保険）の口座振替</a:t>
          </a:r>
          <a:endParaRPr kumimoji="1" lang="en-US" altLang="ja-JP" sz="1100"/>
        </a:p>
        <a:p>
          <a:r>
            <a:rPr kumimoji="1" lang="ja-JP" altLang="en-US" sz="1100"/>
            <a:t>・保険（自動車，火災，災害）の口座振込</a:t>
          </a:r>
          <a:endParaRPr kumimoji="1" lang="en-US" altLang="ja-JP" sz="1100"/>
        </a:p>
        <a:p>
          <a:r>
            <a:rPr kumimoji="1" lang="ja-JP" altLang="en-US" sz="1100"/>
            <a:t>・住民税，自動車税の口座振込</a:t>
          </a:r>
          <a:endParaRPr kumimoji="1" lang="en-US" altLang="ja-JP" sz="1100"/>
        </a:p>
        <a:p>
          <a:r>
            <a:rPr kumimoji="1" lang="ja-JP" altLang="en-US" sz="1100"/>
            <a:t>・都市計画税＋固定資産税の口座振込</a:t>
          </a:r>
          <a:endParaRPr kumimoji="1" lang="en-US" altLang="ja-JP" sz="1100"/>
        </a:p>
      </xdr:txBody>
    </xdr:sp>
    <xdr:clientData/>
  </xdr:twoCellAnchor>
  <xdr:twoCellAnchor>
    <xdr:from>
      <xdr:col>13</xdr:col>
      <xdr:colOff>438150</xdr:colOff>
      <xdr:row>4</xdr:row>
      <xdr:rowOff>1809750</xdr:rowOff>
    </xdr:from>
    <xdr:to>
      <xdr:col>13</xdr:col>
      <xdr:colOff>438150</xdr:colOff>
      <xdr:row>4</xdr:row>
      <xdr:rowOff>2181224</xdr:rowOff>
    </xdr:to>
    <xdr:cxnSp macro="">
      <xdr:nvCxnSpPr>
        <xdr:cNvPr id="31" name="直線矢印コネクタ 30"/>
        <xdr:cNvCxnSpPr>
          <a:stCxn id="26" idx="2"/>
          <a:endCxn id="29" idx="0"/>
        </xdr:cNvCxnSpPr>
      </xdr:nvCxnSpPr>
      <xdr:spPr>
        <a:xfrm>
          <a:off x="8915400" y="3514725"/>
          <a:ext cx="0" cy="3714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4</xdr:row>
      <xdr:rowOff>2038348</xdr:rowOff>
    </xdr:from>
    <xdr:to>
      <xdr:col>10</xdr:col>
      <xdr:colOff>247649</xdr:colOff>
      <xdr:row>4</xdr:row>
      <xdr:rowOff>2638422</xdr:rowOff>
    </xdr:to>
    <xdr:sp macro="" textlink="">
      <xdr:nvSpPr>
        <xdr:cNvPr id="27" name="テキスト ボックス 26"/>
        <xdr:cNvSpPr txBox="1"/>
      </xdr:nvSpPr>
      <xdr:spPr>
        <a:xfrm>
          <a:off x="4076700" y="3743323"/>
          <a:ext cx="2590799" cy="60007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企業年金・厚生年金・基礎年金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304800</xdr:colOff>
      <xdr:row>4</xdr:row>
      <xdr:rowOff>1495425</xdr:rowOff>
    </xdr:from>
    <xdr:to>
      <xdr:col>8</xdr:col>
      <xdr:colOff>304800</xdr:colOff>
      <xdr:row>4</xdr:row>
      <xdr:rowOff>2028826</xdr:rowOff>
    </xdr:to>
    <xdr:cxnSp macro="">
      <xdr:nvCxnSpPr>
        <xdr:cNvPr id="38" name="直線矢印コネクタ 37"/>
        <xdr:cNvCxnSpPr/>
      </xdr:nvCxnSpPr>
      <xdr:spPr>
        <a:xfrm flipV="1">
          <a:off x="5353050" y="3200400"/>
          <a:ext cx="0" cy="53340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4</xdr:row>
      <xdr:rowOff>2647950</xdr:rowOff>
    </xdr:from>
    <xdr:to>
      <xdr:col>8</xdr:col>
      <xdr:colOff>295276</xdr:colOff>
      <xdr:row>4</xdr:row>
      <xdr:rowOff>3162300</xdr:rowOff>
    </xdr:to>
    <xdr:cxnSp macro="">
      <xdr:nvCxnSpPr>
        <xdr:cNvPr id="43" name="直線矢印コネクタ 42"/>
        <xdr:cNvCxnSpPr/>
      </xdr:nvCxnSpPr>
      <xdr:spPr>
        <a:xfrm flipH="1">
          <a:off x="5343525" y="4352925"/>
          <a:ext cx="1" cy="5143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ysClr val="windowText" lastClr="00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tabSelected="1" zoomScaleNormal="100" workbookViewId="0"/>
  </sheetViews>
  <sheetFormatPr defaultRowHeight="13.5" x14ac:dyDescent="0.15"/>
  <cols>
    <col min="1" max="1" width="9.875" style="3" customWidth="1"/>
    <col min="2" max="2" width="24.5" style="3" customWidth="1"/>
    <col min="3" max="13" width="15.625" style="3" hidden="1" customWidth="1"/>
    <col min="14" max="38" width="15.625" style="3" customWidth="1"/>
    <col min="39" max="16384" width="9" style="3"/>
  </cols>
  <sheetData>
    <row r="1" spans="1:39" ht="32.25" customHeight="1" x14ac:dyDescent="0.15">
      <c r="A1" s="68" t="s">
        <v>41</v>
      </c>
      <c r="B1" s="68"/>
      <c r="C1" s="68"/>
      <c r="D1" s="68"/>
      <c r="E1" s="68"/>
      <c r="F1" s="68"/>
      <c r="G1" s="68"/>
      <c r="H1" s="68"/>
      <c r="I1" s="68"/>
      <c r="R1" s="164" t="s">
        <v>72</v>
      </c>
      <c r="S1" s="165"/>
      <c r="T1" s="165"/>
      <c r="U1" s="165"/>
      <c r="V1" s="165"/>
      <c r="W1" s="165"/>
      <c r="X1" s="166"/>
      <c r="Y1" s="166"/>
    </row>
    <row r="2" spans="1:39" ht="13.5" customHeight="1" thickBot="1" x14ac:dyDescent="0.2">
      <c r="A2" s="38"/>
      <c r="B2" s="39"/>
      <c r="C2" s="39"/>
      <c r="D2" s="39"/>
      <c r="E2" s="39"/>
      <c r="F2" s="39"/>
      <c r="G2" s="39"/>
      <c r="H2" s="39"/>
      <c r="I2" s="39"/>
    </row>
    <row r="3" spans="1:39" ht="20.100000000000001" customHeight="1" thickBot="1" x14ac:dyDescent="0.2">
      <c r="B3" s="25"/>
      <c r="C3" s="4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23" t="s">
        <v>10</v>
      </c>
      <c r="J3" s="103" t="s">
        <v>11</v>
      </c>
      <c r="K3" s="1" t="s">
        <v>12</v>
      </c>
      <c r="L3" s="1" t="s">
        <v>13</v>
      </c>
      <c r="M3" s="1" t="s">
        <v>14</v>
      </c>
      <c r="N3" s="142" t="s">
        <v>15</v>
      </c>
      <c r="O3" s="1" t="s">
        <v>16</v>
      </c>
      <c r="P3" s="1" t="s">
        <v>17</v>
      </c>
      <c r="Q3" s="64" t="s">
        <v>18</v>
      </c>
      <c r="R3" s="64" t="s">
        <v>19</v>
      </c>
      <c r="S3" s="64" t="s">
        <v>20</v>
      </c>
      <c r="T3" s="64" t="s">
        <v>21</v>
      </c>
      <c r="U3" s="63" t="s">
        <v>22</v>
      </c>
      <c r="V3" s="64" t="s">
        <v>23</v>
      </c>
      <c r="W3" s="64" t="s">
        <v>24</v>
      </c>
      <c r="X3" s="63" t="s">
        <v>25</v>
      </c>
      <c r="Y3" s="64" t="s">
        <v>26</v>
      </c>
      <c r="Z3" s="63" t="s">
        <v>27</v>
      </c>
      <c r="AA3" s="64" t="s">
        <v>28</v>
      </c>
      <c r="AB3" s="63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36</v>
      </c>
      <c r="AJ3" s="1" t="s">
        <v>37</v>
      </c>
      <c r="AK3" s="1" t="s">
        <v>39</v>
      </c>
      <c r="AL3" s="1" t="s">
        <v>38</v>
      </c>
      <c r="AM3" s="2"/>
    </row>
    <row r="4" spans="1:39" ht="20.100000000000001" customHeight="1" x14ac:dyDescent="0.15">
      <c r="B4" s="26" t="s">
        <v>53</v>
      </c>
      <c r="C4" s="40"/>
      <c r="D4" s="30"/>
      <c r="E4" s="30"/>
      <c r="F4" s="30"/>
      <c r="G4" s="30"/>
      <c r="H4" s="30"/>
      <c r="I4" s="124"/>
      <c r="J4" s="104"/>
      <c r="K4" s="30"/>
      <c r="L4" s="30"/>
      <c r="M4" s="30"/>
      <c r="N4" s="143">
        <v>5000000</v>
      </c>
      <c r="O4" s="30">
        <v>5000000</v>
      </c>
      <c r="P4" s="30">
        <v>5000000</v>
      </c>
      <c r="Q4" s="30">
        <v>5000000</v>
      </c>
      <c r="R4" s="30">
        <v>5000000</v>
      </c>
      <c r="S4" s="30">
        <v>5000000</v>
      </c>
      <c r="T4" s="30">
        <v>5000000</v>
      </c>
      <c r="U4" s="30">
        <v>5000000</v>
      </c>
      <c r="V4" s="30">
        <v>5000000</v>
      </c>
      <c r="W4" s="30">
        <v>5000000</v>
      </c>
      <c r="X4" s="30">
        <v>5000000</v>
      </c>
      <c r="Y4" s="30">
        <v>5000000</v>
      </c>
      <c r="Z4" s="30">
        <v>5000000</v>
      </c>
      <c r="AA4" s="30">
        <v>5000000</v>
      </c>
      <c r="AB4" s="30">
        <v>5000000</v>
      </c>
      <c r="AC4" s="30">
        <v>5000000</v>
      </c>
      <c r="AD4" s="30">
        <v>5000000</v>
      </c>
      <c r="AE4" s="30">
        <v>5000000</v>
      </c>
      <c r="AF4" s="30">
        <v>5000000</v>
      </c>
      <c r="AG4" s="30">
        <v>5000000</v>
      </c>
      <c r="AH4" s="30">
        <v>5000000</v>
      </c>
      <c r="AI4" s="30">
        <v>5000000</v>
      </c>
      <c r="AJ4" s="30">
        <v>5000000</v>
      </c>
      <c r="AK4" s="30">
        <v>5000000</v>
      </c>
      <c r="AL4" s="30">
        <v>5000000</v>
      </c>
      <c r="AM4" s="2"/>
    </row>
    <row r="5" spans="1:39" ht="20.100000000000001" customHeight="1" x14ac:dyDescent="0.15">
      <c r="B5" s="11" t="s">
        <v>54</v>
      </c>
      <c r="C5" s="41"/>
      <c r="D5" s="31"/>
      <c r="E5" s="31"/>
      <c r="F5" s="31"/>
      <c r="G5" s="31"/>
      <c r="H5" s="31"/>
      <c r="I5" s="125"/>
      <c r="J5" s="105"/>
      <c r="K5" s="31"/>
      <c r="L5" s="31"/>
      <c r="M5" s="31"/>
      <c r="N5" s="144">
        <v>5000000</v>
      </c>
      <c r="O5" s="31">
        <v>5000000</v>
      </c>
      <c r="P5" s="31">
        <v>5000000</v>
      </c>
      <c r="Q5" s="31">
        <v>5000000</v>
      </c>
      <c r="R5" s="31">
        <v>5000000</v>
      </c>
      <c r="S5" s="31">
        <v>5000000</v>
      </c>
      <c r="T5" s="31">
        <v>5000000</v>
      </c>
      <c r="U5" s="31">
        <v>5000000</v>
      </c>
      <c r="V5" s="31">
        <v>5000000</v>
      </c>
      <c r="W5" s="31">
        <v>5000000</v>
      </c>
      <c r="X5" s="31">
        <v>5000000</v>
      </c>
      <c r="Y5" s="31">
        <v>5000000</v>
      </c>
      <c r="Z5" s="31">
        <v>5000000</v>
      </c>
      <c r="AA5" s="31">
        <v>5000000</v>
      </c>
      <c r="AB5" s="31">
        <v>5000000</v>
      </c>
      <c r="AC5" s="31">
        <v>5000000</v>
      </c>
      <c r="AD5" s="31">
        <v>5000000</v>
      </c>
      <c r="AE5" s="31">
        <v>5000000</v>
      </c>
      <c r="AF5" s="31">
        <v>5000000</v>
      </c>
      <c r="AG5" s="31">
        <v>5000000</v>
      </c>
      <c r="AH5" s="31">
        <v>5000000</v>
      </c>
      <c r="AI5" s="31">
        <v>5000000</v>
      </c>
      <c r="AJ5" s="31">
        <v>5000000</v>
      </c>
      <c r="AK5" s="31">
        <v>5000000</v>
      </c>
      <c r="AL5" s="31">
        <v>5000000</v>
      </c>
      <c r="AM5" s="2"/>
    </row>
    <row r="6" spans="1:39" ht="20.100000000000001" customHeight="1" x14ac:dyDescent="0.15">
      <c r="B6" s="5" t="s">
        <v>0</v>
      </c>
      <c r="C6" s="6">
        <f>C4+C5</f>
        <v>0</v>
      </c>
      <c r="D6" s="7">
        <f>D4+D5</f>
        <v>0</v>
      </c>
      <c r="E6" s="7">
        <f t="shared" ref="E6:P6" si="0">E4+E5</f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126">
        <f t="shared" si="0"/>
        <v>0</v>
      </c>
      <c r="J6" s="106">
        <f t="shared" si="0"/>
        <v>0</v>
      </c>
      <c r="K6" s="7">
        <f t="shared" si="0"/>
        <v>0</v>
      </c>
      <c r="L6" s="7">
        <f>L4+L5</f>
        <v>0</v>
      </c>
      <c r="M6" s="7">
        <f t="shared" si="0"/>
        <v>0</v>
      </c>
      <c r="N6" s="145">
        <f t="shared" si="0"/>
        <v>10000000</v>
      </c>
      <c r="O6" s="7">
        <f t="shared" si="0"/>
        <v>10000000</v>
      </c>
      <c r="P6" s="7">
        <f t="shared" si="0"/>
        <v>10000000</v>
      </c>
      <c r="Q6" s="62">
        <f t="shared" ref="Q6:AC6" si="1">Q4+Q5</f>
        <v>10000000</v>
      </c>
      <c r="R6" s="62">
        <f t="shared" si="1"/>
        <v>10000000</v>
      </c>
      <c r="S6" s="62">
        <f t="shared" si="1"/>
        <v>10000000</v>
      </c>
      <c r="T6" s="62">
        <f t="shared" si="1"/>
        <v>10000000</v>
      </c>
      <c r="U6" s="66">
        <f t="shared" si="1"/>
        <v>10000000</v>
      </c>
      <c r="V6" s="62">
        <f t="shared" si="1"/>
        <v>10000000</v>
      </c>
      <c r="W6" s="62">
        <f t="shared" si="1"/>
        <v>10000000</v>
      </c>
      <c r="X6" s="66">
        <f t="shared" si="1"/>
        <v>10000000</v>
      </c>
      <c r="Y6" s="62">
        <f t="shared" si="1"/>
        <v>10000000</v>
      </c>
      <c r="Z6" s="66">
        <f t="shared" si="1"/>
        <v>10000000</v>
      </c>
      <c r="AA6" s="62">
        <f t="shared" si="1"/>
        <v>10000000</v>
      </c>
      <c r="AB6" s="66">
        <f t="shared" si="1"/>
        <v>10000000</v>
      </c>
      <c r="AC6" s="7">
        <f t="shared" si="1"/>
        <v>10000000</v>
      </c>
      <c r="AD6" s="7">
        <f t="shared" ref="AD6:AH6" si="2">AD4+AD5</f>
        <v>10000000</v>
      </c>
      <c r="AE6" s="7">
        <f t="shared" si="2"/>
        <v>10000000</v>
      </c>
      <c r="AF6" s="7">
        <f t="shared" si="2"/>
        <v>10000000</v>
      </c>
      <c r="AG6" s="7">
        <f t="shared" si="2"/>
        <v>10000000</v>
      </c>
      <c r="AH6" s="7">
        <f t="shared" si="2"/>
        <v>10000000</v>
      </c>
      <c r="AI6" s="7">
        <f t="shared" ref="AI6:AL6" si="3">AI4+AI5</f>
        <v>10000000</v>
      </c>
      <c r="AJ6" s="7">
        <f t="shared" si="3"/>
        <v>10000000</v>
      </c>
      <c r="AK6" s="7">
        <f t="shared" si="3"/>
        <v>10000000</v>
      </c>
      <c r="AL6" s="7">
        <f t="shared" si="3"/>
        <v>10000000</v>
      </c>
      <c r="AM6" s="2"/>
    </row>
    <row r="7" spans="1:39" ht="20.100000000000001" customHeight="1" x14ac:dyDescent="0.15">
      <c r="B7" s="48" t="s">
        <v>55</v>
      </c>
      <c r="C7" s="42"/>
      <c r="D7" s="32"/>
      <c r="E7" s="32"/>
      <c r="F7" s="32"/>
      <c r="G7" s="32"/>
      <c r="H7" s="32"/>
      <c r="I7" s="127"/>
      <c r="J7" s="107"/>
      <c r="K7" s="32"/>
      <c r="L7" s="32"/>
      <c r="M7" s="32"/>
      <c r="N7" s="146">
        <v>5000000</v>
      </c>
      <c r="O7" s="32">
        <v>5000000</v>
      </c>
      <c r="P7" s="32">
        <v>5000000</v>
      </c>
      <c r="Q7" s="32">
        <v>5000000</v>
      </c>
      <c r="R7" s="32">
        <v>5000000</v>
      </c>
      <c r="S7" s="32">
        <v>5000000</v>
      </c>
      <c r="T7" s="32">
        <v>5000000</v>
      </c>
      <c r="U7" s="32">
        <v>5000000</v>
      </c>
      <c r="V7" s="32">
        <v>5000000</v>
      </c>
      <c r="W7" s="32">
        <v>5000000</v>
      </c>
      <c r="X7" s="32">
        <v>5000000</v>
      </c>
      <c r="Y7" s="32">
        <v>5000000</v>
      </c>
      <c r="Z7" s="32">
        <v>5000000</v>
      </c>
      <c r="AA7" s="32">
        <v>5000000</v>
      </c>
      <c r="AB7" s="32">
        <v>5000000</v>
      </c>
      <c r="AC7" s="32">
        <v>5000000</v>
      </c>
      <c r="AD7" s="32">
        <v>5000000</v>
      </c>
      <c r="AE7" s="32">
        <v>5000000</v>
      </c>
      <c r="AF7" s="32">
        <v>5000000</v>
      </c>
      <c r="AG7" s="162">
        <f>AF7+AF10+AF33</f>
        <v>8460000</v>
      </c>
      <c r="AH7" s="162">
        <f>AG7+AG33</f>
        <v>7800000</v>
      </c>
      <c r="AI7" s="162">
        <f t="shared" ref="AI7:AJ7" si="4">AH7+AH33</f>
        <v>7140000</v>
      </c>
      <c r="AJ7" s="162">
        <f t="shared" si="4"/>
        <v>6480000</v>
      </c>
      <c r="AK7" s="32"/>
      <c r="AL7" s="32"/>
      <c r="AM7" s="2"/>
    </row>
    <row r="8" spans="1:39" ht="20.100000000000001" customHeight="1" x14ac:dyDescent="0.15">
      <c r="A8" s="45"/>
      <c r="B8" s="11" t="s">
        <v>56</v>
      </c>
      <c r="C8" s="41"/>
      <c r="D8" s="31"/>
      <c r="E8" s="31"/>
      <c r="F8" s="31"/>
      <c r="G8" s="31"/>
      <c r="H8" s="31"/>
      <c r="I8" s="125"/>
      <c r="J8" s="108"/>
      <c r="K8" s="31"/>
      <c r="L8" s="31"/>
      <c r="M8" s="31"/>
      <c r="N8" s="144">
        <v>5000000</v>
      </c>
      <c r="O8" s="31">
        <v>5000000</v>
      </c>
      <c r="P8" s="31">
        <v>5000000</v>
      </c>
      <c r="Q8" s="31">
        <v>5000000</v>
      </c>
      <c r="R8" s="31">
        <v>5000000</v>
      </c>
      <c r="S8" s="31">
        <v>5000000</v>
      </c>
      <c r="T8" s="31">
        <v>5000000</v>
      </c>
      <c r="U8" s="31">
        <v>5000000</v>
      </c>
      <c r="V8" s="31">
        <v>5000000</v>
      </c>
      <c r="W8" s="31">
        <v>5000000</v>
      </c>
      <c r="X8" s="31">
        <v>5000000</v>
      </c>
      <c r="Y8" s="31">
        <v>5000000</v>
      </c>
      <c r="Z8" s="31">
        <v>5000000</v>
      </c>
      <c r="AA8" s="31">
        <v>5000000</v>
      </c>
      <c r="AB8" s="31">
        <v>5000000</v>
      </c>
      <c r="AC8" s="31">
        <v>5000000</v>
      </c>
      <c r="AD8" s="31">
        <v>5000000</v>
      </c>
      <c r="AE8" s="31">
        <v>5000000</v>
      </c>
      <c r="AF8" s="31">
        <v>5000000</v>
      </c>
      <c r="AG8" s="31">
        <v>5000000</v>
      </c>
      <c r="AH8" s="31">
        <v>5000000</v>
      </c>
      <c r="AI8" s="31">
        <v>5000000</v>
      </c>
      <c r="AJ8" s="31">
        <v>5000000</v>
      </c>
      <c r="AK8" s="161">
        <f>AJ8+AJ7+AJ33</f>
        <v>10820000</v>
      </c>
      <c r="AL8" s="161">
        <f>AK8+AK33</f>
        <v>10160000</v>
      </c>
      <c r="AM8" s="2"/>
    </row>
    <row r="9" spans="1:39" ht="20.100000000000001" customHeight="1" x14ac:dyDescent="0.15">
      <c r="B9" s="67" t="s">
        <v>40</v>
      </c>
      <c r="C9" s="69">
        <f>C7+C8</f>
        <v>0</v>
      </c>
      <c r="D9" s="70">
        <f>D7+D8</f>
        <v>0</v>
      </c>
      <c r="E9" s="70">
        <f t="shared" ref="E9:P9" si="5">E7+E8</f>
        <v>0</v>
      </c>
      <c r="F9" s="70">
        <f t="shared" si="5"/>
        <v>0</v>
      </c>
      <c r="G9" s="70">
        <f t="shared" si="5"/>
        <v>0</v>
      </c>
      <c r="H9" s="70">
        <f t="shared" si="5"/>
        <v>0</v>
      </c>
      <c r="I9" s="128">
        <f t="shared" si="5"/>
        <v>0</v>
      </c>
      <c r="J9" s="109">
        <f t="shared" si="5"/>
        <v>0</v>
      </c>
      <c r="K9" s="70">
        <f t="shared" si="5"/>
        <v>0</v>
      </c>
      <c r="L9" s="70">
        <f t="shared" si="5"/>
        <v>0</v>
      </c>
      <c r="M9" s="70">
        <f t="shared" si="5"/>
        <v>0</v>
      </c>
      <c r="N9" s="147">
        <f t="shared" si="5"/>
        <v>10000000</v>
      </c>
      <c r="O9" s="70">
        <f t="shared" si="5"/>
        <v>10000000</v>
      </c>
      <c r="P9" s="70">
        <f t="shared" si="5"/>
        <v>10000000</v>
      </c>
      <c r="Q9" s="71">
        <f t="shared" ref="Q9:AC9" si="6">Q7+Q8</f>
        <v>10000000</v>
      </c>
      <c r="R9" s="71">
        <f t="shared" si="6"/>
        <v>10000000</v>
      </c>
      <c r="S9" s="71">
        <f t="shared" si="6"/>
        <v>10000000</v>
      </c>
      <c r="T9" s="71">
        <f t="shared" si="6"/>
        <v>10000000</v>
      </c>
      <c r="U9" s="72">
        <f t="shared" si="6"/>
        <v>10000000</v>
      </c>
      <c r="V9" s="71">
        <f t="shared" si="6"/>
        <v>10000000</v>
      </c>
      <c r="W9" s="71">
        <f t="shared" si="6"/>
        <v>10000000</v>
      </c>
      <c r="X9" s="72">
        <f t="shared" si="6"/>
        <v>10000000</v>
      </c>
      <c r="Y9" s="71">
        <f t="shared" si="6"/>
        <v>10000000</v>
      </c>
      <c r="Z9" s="72">
        <f t="shared" si="6"/>
        <v>10000000</v>
      </c>
      <c r="AA9" s="71">
        <f t="shared" si="6"/>
        <v>10000000</v>
      </c>
      <c r="AB9" s="72">
        <f t="shared" si="6"/>
        <v>10000000</v>
      </c>
      <c r="AC9" s="70">
        <f t="shared" si="6"/>
        <v>10000000</v>
      </c>
      <c r="AD9" s="70">
        <f t="shared" ref="AD9:AH9" si="7">AD7+AD8</f>
        <v>10000000</v>
      </c>
      <c r="AE9" s="70">
        <f t="shared" si="7"/>
        <v>10000000</v>
      </c>
      <c r="AF9" s="70">
        <f t="shared" si="7"/>
        <v>10000000</v>
      </c>
      <c r="AG9" s="70">
        <f t="shared" si="7"/>
        <v>13460000</v>
      </c>
      <c r="AH9" s="70">
        <f t="shared" si="7"/>
        <v>12800000</v>
      </c>
      <c r="AI9" s="70">
        <f t="shared" ref="AI9:AL9" si="8">AI7+AI8</f>
        <v>12140000</v>
      </c>
      <c r="AJ9" s="70">
        <f t="shared" si="8"/>
        <v>11480000</v>
      </c>
      <c r="AK9" s="70">
        <f t="shared" si="8"/>
        <v>10820000</v>
      </c>
      <c r="AL9" s="70">
        <f t="shared" si="8"/>
        <v>10160000</v>
      </c>
      <c r="AM9" s="2"/>
    </row>
    <row r="10" spans="1:39" ht="20.100000000000001" customHeight="1" x14ac:dyDescent="0.15">
      <c r="B10" s="5" t="s">
        <v>57</v>
      </c>
      <c r="C10" s="73"/>
      <c r="D10" s="74"/>
      <c r="E10" s="74"/>
      <c r="F10" s="74"/>
      <c r="G10" s="74"/>
      <c r="H10" s="74"/>
      <c r="I10" s="129"/>
      <c r="J10" s="110"/>
      <c r="K10" s="74"/>
      <c r="L10" s="74"/>
      <c r="M10" s="74"/>
      <c r="N10" s="148">
        <v>20000000</v>
      </c>
      <c r="O10" s="163">
        <f>N10+N33</f>
        <v>17340000</v>
      </c>
      <c r="P10" s="163">
        <f t="shared" ref="P10:AF10" si="9">O10+O33</f>
        <v>16680000</v>
      </c>
      <c r="Q10" s="163">
        <f t="shared" si="9"/>
        <v>16020000</v>
      </c>
      <c r="R10" s="163">
        <f t="shared" si="9"/>
        <v>15360000</v>
      </c>
      <c r="S10" s="163">
        <f t="shared" si="9"/>
        <v>14700000</v>
      </c>
      <c r="T10" s="163">
        <f t="shared" si="9"/>
        <v>14040000</v>
      </c>
      <c r="U10" s="163">
        <f t="shared" si="9"/>
        <v>13380000</v>
      </c>
      <c r="V10" s="163">
        <f t="shared" si="9"/>
        <v>12720000</v>
      </c>
      <c r="W10" s="163">
        <f t="shared" si="9"/>
        <v>12060000</v>
      </c>
      <c r="X10" s="163">
        <f t="shared" si="9"/>
        <v>11400000</v>
      </c>
      <c r="Y10" s="163">
        <f t="shared" si="9"/>
        <v>8740000</v>
      </c>
      <c r="Z10" s="163">
        <f t="shared" si="9"/>
        <v>8080000</v>
      </c>
      <c r="AA10" s="163">
        <f t="shared" si="9"/>
        <v>7420000</v>
      </c>
      <c r="AB10" s="163">
        <f t="shared" si="9"/>
        <v>6760000</v>
      </c>
      <c r="AC10" s="163">
        <f t="shared" si="9"/>
        <v>6100000</v>
      </c>
      <c r="AD10" s="163">
        <f t="shared" si="9"/>
        <v>5440000</v>
      </c>
      <c r="AE10" s="163">
        <f t="shared" si="9"/>
        <v>4780000</v>
      </c>
      <c r="AF10" s="163">
        <f t="shared" si="9"/>
        <v>4120000</v>
      </c>
      <c r="AG10" s="74"/>
      <c r="AH10" s="74"/>
      <c r="AI10" s="74"/>
      <c r="AJ10" s="74"/>
      <c r="AK10" s="74"/>
      <c r="AL10" s="74"/>
      <c r="AM10" s="2"/>
    </row>
    <row r="11" spans="1:39" ht="20.100000000000001" customHeight="1" thickBot="1" x14ac:dyDescent="0.2">
      <c r="B11" s="5" t="s">
        <v>58</v>
      </c>
      <c r="C11" s="73"/>
      <c r="D11" s="74"/>
      <c r="E11" s="74"/>
      <c r="F11" s="74"/>
      <c r="G11" s="74"/>
      <c r="H11" s="74"/>
      <c r="I11" s="129"/>
      <c r="J11" s="110"/>
      <c r="K11" s="74"/>
      <c r="L11" s="74"/>
      <c r="M11" s="74"/>
      <c r="N11" s="148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92"/>
      <c r="AM11" s="2"/>
    </row>
    <row r="12" spans="1:39" ht="20.100000000000001" customHeight="1" thickBot="1" x14ac:dyDescent="0.2">
      <c r="B12" s="96" t="s">
        <v>43</v>
      </c>
      <c r="C12" s="99">
        <f>C6+C9+C10+C11</f>
        <v>0</v>
      </c>
      <c r="D12" s="100">
        <f>D6+D9+D10+D11</f>
        <v>0</v>
      </c>
      <c r="E12" s="100">
        <f t="shared" ref="E12:AL12" si="10">E6+E9+E10+E11</f>
        <v>0</v>
      </c>
      <c r="F12" s="100">
        <f t="shared" si="10"/>
        <v>0</v>
      </c>
      <c r="G12" s="100">
        <f t="shared" si="10"/>
        <v>0</v>
      </c>
      <c r="H12" s="101">
        <f t="shared" si="10"/>
        <v>0</v>
      </c>
      <c r="I12" s="102">
        <f t="shared" si="10"/>
        <v>0</v>
      </c>
      <c r="J12" s="111">
        <f t="shared" si="10"/>
        <v>0</v>
      </c>
      <c r="K12" s="100">
        <f t="shared" si="10"/>
        <v>0</v>
      </c>
      <c r="L12" s="100">
        <f t="shared" si="10"/>
        <v>0</v>
      </c>
      <c r="M12" s="101">
        <f t="shared" si="10"/>
        <v>0</v>
      </c>
      <c r="N12" s="91">
        <f t="shared" si="10"/>
        <v>40000000</v>
      </c>
      <c r="O12" s="100">
        <f t="shared" si="10"/>
        <v>37340000</v>
      </c>
      <c r="P12" s="100">
        <f t="shared" si="10"/>
        <v>36680000</v>
      </c>
      <c r="Q12" s="100">
        <f t="shared" si="10"/>
        <v>36020000</v>
      </c>
      <c r="R12" s="100">
        <f t="shared" si="10"/>
        <v>35360000</v>
      </c>
      <c r="S12" s="100">
        <f t="shared" si="10"/>
        <v>34700000</v>
      </c>
      <c r="T12" s="100">
        <f t="shared" si="10"/>
        <v>34040000</v>
      </c>
      <c r="U12" s="100">
        <f t="shared" si="10"/>
        <v>33380000</v>
      </c>
      <c r="V12" s="100">
        <f t="shared" si="10"/>
        <v>32720000</v>
      </c>
      <c r="W12" s="100">
        <f t="shared" si="10"/>
        <v>32060000</v>
      </c>
      <c r="X12" s="100">
        <f t="shared" si="10"/>
        <v>31400000</v>
      </c>
      <c r="Y12" s="100">
        <f t="shared" si="10"/>
        <v>28740000</v>
      </c>
      <c r="Z12" s="100">
        <f t="shared" si="10"/>
        <v>28080000</v>
      </c>
      <c r="AA12" s="100">
        <f t="shared" si="10"/>
        <v>27420000</v>
      </c>
      <c r="AB12" s="100">
        <f t="shared" si="10"/>
        <v>26760000</v>
      </c>
      <c r="AC12" s="100">
        <f t="shared" si="10"/>
        <v>26100000</v>
      </c>
      <c r="AD12" s="100">
        <f t="shared" si="10"/>
        <v>25440000</v>
      </c>
      <c r="AE12" s="100">
        <f t="shared" si="10"/>
        <v>24780000</v>
      </c>
      <c r="AF12" s="100">
        <f t="shared" si="10"/>
        <v>24120000</v>
      </c>
      <c r="AG12" s="100">
        <f t="shared" si="10"/>
        <v>23460000</v>
      </c>
      <c r="AH12" s="100">
        <f t="shared" si="10"/>
        <v>22800000</v>
      </c>
      <c r="AI12" s="100">
        <f t="shared" si="10"/>
        <v>22140000</v>
      </c>
      <c r="AJ12" s="100">
        <f t="shared" si="10"/>
        <v>21480000</v>
      </c>
      <c r="AK12" s="100">
        <f t="shared" si="10"/>
        <v>20820000</v>
      </c>
      <c r="AL12" s="100">
        <f t="shared" si="10"/>
        <v>20160000</v>
      </c>
      <c r="AM12" s="2"/>
    </row>
    <row r="13" spans="1:39" ht="20.100000000000001" customHeight="1" x14ac:dyDescent="0.15">
      <c r="B13" s="93" t="s">
        <v>60</v>
      </c>
      <c r="C13" s="94"/>
      <c r="D13" s="95"/>
      <c r="E13" s="95"/>
      <c r="F13" s="95"/>
      <c r="G13" s="95"/>
      <c r="H13" s="95"/>
      <c r="I13" s="130"/>
      <c r="J13" s="112"/>
      <c r="K13" s="95"/>
      <c r="L13" s="95"/>
      <c r="M13" s="95"/>
      <c r="N13" s="149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2"/>
    </row>
    <row r="14" spans="1:39" ht="20.100000000000001" customHeight="1" x14ac:dyDescent="0.15">
      <c r="B14" s="5" t="s">
        <v>61</v>
      </c>
      <c r="C14" s="73"/>
      <c r="D14" s="74"/>
      <c r="E14" s="74"/>
      <c r="F14" s="74"/>
      <c r="G14" s="74"/>
      <c r="H14" s="74"/>
      <c r="I14" s="129"/>
      <c r="J14" s="110"/>
      <c r="K14" s="74"/>
      <c r="L14" s="74"/>
      <c r="M14" s="74"/>
      <c r="N14" s="14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2"/>
    </row>
    <row r="15" spans="1:39" ht="20.100000000000001" customHeight="1" thickBot="1" x14ac:dyDescent="0.2">
      <c r="B15" s="83" t="s">
        <v>59</v>
      </c>
      <c r="C15" s="47"/>
      <c r="D15" s="37"/>
      <c r="E15" s="37"/>
      <c r="F15" s="37"/>
      <c r="G15" s="37"/>
      <c r="H15" s="37"/>
      <c r="I15" s="131"/>
      <c r="J15" s="113"/>
      <c r="K15" s="37"/>
      <c r="L15" s="37"/>
      <c r="M15" s="37"/>
      <c r="N15" s="150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2"/>
    </row>
    <row r="16" spans="1:39" ht="20.100000000000001" customHeight="1" thickBot="1" x14ac:dyDescent="0.2">
      <c r="B16" s="96" t="s">
        <v>44</v>
      </c>
      <c r="C16" s="97">
        <f>C13+C14+C15</f>
        <v>0</v>
      </c>
      <c r="D16" s="98">
        <f>D13+D14+D15</f>
        <v>0</v>
      </c>
      <c r="E16" s="98">
        <f t="shared" ref="E16:AL16" si="11">E13+E14+E15</f>
        <v>0</v>
      </c>
      <c r="F16" s="98">
        <f t="shared" si="11"/>
        <v>0</v>
      </c>
      <c r="G16" s="98">
        <f t="shared" si="11"/>
        <v>0</v>
      </c>
      <c r="H16" s="98">
        <f t="shared" si="11"/>
        <v>0</v>
      </c>
      <c r="I16" s="102">
        <f t="shared" si="11"/>
        <v>0</v>
      </c>
      <c r="J16" s="100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151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98">
        <f t="shared" si="11"/>
        <v>0</v>
      </c>
      <c r="AG16" s="98">
        <f t="shared" si="11"/>
        <v>0</v>
      </c>
      <c r="AH16" s="98">
        <f t="shared" si="11"/>
        <v>0</v>
      </c>
      <c r="AI16" s="98">
        <f t="shared" si="11"/>
        <v>0</v>
      </c>
      <c r="AJ16" s="98">
        <f t="shared" si="11"/>
        <v>0</v>
      </c>
      <c r="AK16" s="98">
        <f t="shared" si="11"/>
        <v>0</v>
      </c>
      <c r="AL16" s="98">
        <f t="shared" si="11"/>
        <v>0</v>
      </c>
      <c r="AM16" s="2"/>
    </row>
    <row r="17" spans="2:39" ht="20.100000000000001" customHeight="1" thickBot="1" x14ac:dyDescent="0.2">
      <c r="B17" s="80" t="s">
        <v>42</v>
      </c>
      <c r="C17" s="81">
        <f>C12+C16</f>
        <v>0</v>
      </c>
      <c r="D17" s="82">
        <f>D12+D16</f>
        <v>0</v>
      </c>
      <c r="E17" s="82">
        <f t="shared" ref="E17:AL17" si="12">E12+E16</f>
        <v>0</v>
      </c>
      <c r="F17" s="82">
        <f t="shared" si="12"/>
        <v>0</v>
      </c>
      <c r="G17" s="82">
        <f t="shared" si="12"/>
        <v>0</v>
      </c>
      <c r="H17" s="82">
        <f t="shared" si="12"/>
        <v>0</v>
      </c>
      <c r="I17" s="132">
        <f t="shared" si="12"/>
        <v>0</v>
      </c>
      <c r="J17" s="100">
        <f t="shared" si="12"/>
        <v>0</v>
      </c>
      <c r="K17" s="82">
        <f t="shared" si="12"/>
        <v>0</v>
      </c>
      <c r="L17" s="82">
        <f t="shared" si="12"/>
        <v>0</v>
      </c>
      <c r="M17" s="82">
        <f t="shared" si="12"/>
        <v>0</v>
      </c>
      <c r="N17" s="152">
        <f t="shared" si="12"/>
        <v>40000000</v>
      </c>
      <c r="O17" s="82">
        <f t="shared" si="12"/>
        <v>37340000</v>
      </c>
      <c r="P17" s="82">
        <f t="shared" si="12"/>
        <v>36680000</v>
      </c>
      <c r="Q17" s="82">
        <f t="shared" si="12"/>
        <v>36020000</v>
      </c>
      <c r="R17" s="82">
        <f t="shared" si="12"/>
        <v>35360000</v>
      </c>
      <c r="S17" s="82">
        <f t="shared" si="12"/>
        <v>34700000</v>
      </c>
      <c r="T17" s="82">
        <f t="shared" si="12"/>
        <v>34040000</v>
      </c>
      <c r="U17" s="82">
        <f t="shared" si="12"/>
        <v>33380000</v>
      </c>
      <c r="V17" s="82">
        <f t="shared" si="12"/>
        <v>32720000</v>
      </c>
      <c r="W17" s="82">
        <f t="shared" si="12"/>
        <v>32060000</v>
      </c>
      <c r="X17" s="82">
        <f t="shared" si="12"/>
        <v>31400000</v>
      </c>
      <c r="Y17" s="82">
        <f t="shared" si="12"/>
        <v>28740000</v>
      </c>
      <c r="Z17" s="82">
        <f t="shared" si="12"/>
        <v>28080000</v>
      </c>
      <c r="AA17" s="82">
        <f t="shared" si="12"/>
        <v>27420000</v>
      </c>
      <c r="AB17" s="82">
        <f t="shared" si="12"/>
        <v>26760000</v>
      </c>
      <c r="AC17" s="82">
        <f t="shared" si="12"/>
        <v>26100000</v>
      </c>
      <c r="AD17" s="82">
        <f t="shared" si="12"/>
        <v>25440000</v>
      </c>
      <c r="AE17" s="82">
        <f t="shared" si="12"/>
        <v>24780000</v>
      </c>
      <c r="AF17" s="82">
        <f t="shared" si="12"/>
        <v>24120000</v>
      </c>
      <c r="AG17" s="82">
        <f t="shared" si="12"/>
        <v>23460000</v>
      </c>
      <c r="AH17" s="82">
        <f t="shared" si="12"/>
        <v>22800000</v>
      </c>
      <c r="AI17" s="82">
        <f t="shared" si="12"/>
        <v>22140000</v>
      </c>
      <c r="AJ17" s="82">
        <f t="shared" si="12"/>
        <v>21480000</v>
      </c>
      <c r="AK17" s="82">
        <f t="shared" si="12"/>
        <v>20820000</v>
      </c>
      <c r="AL17" s="82">
        <f t="shared" si="12"/>
        <v>20160000</v>
      </c>
      <c r="AM17" s="2"/>
    </row>
    <row r="18" spans="2:39" ht="20.100000000000001" customHeight="1" x14ac:dyDescent="0.15">
      <c r="B18" s="84" t="s">
        <v>1</v>
      </c>
      <c r="C18" s="76"/>
      <c r="D18" s="33"/>
      <c r="E18" s="33"/>
      <c r="F18" s="33"/>
      <c r="G18" s="33"/>
      <c r="H18" s="33"/>
      <c r="I18" s="133"/>
      <c r="J18" s="114"/>
      <c r="K18" s="33"/>
      <c r="L18" s="33"/>
      <c r="M18" s="33"/>
      <c r="N18" s="153"/>
      <c r="O18" s="33"/>
      <c r="P18" s="33"/>
      <c r="Q18" s="77"/>
      <c r="R18" s="77"/>
      <c r="S18" s="77"/>
      <c r="T18" s="77"/>
      <c r="U18" s="78"/>
      <c r="V18" s="77"/>
      <c r="W18" s="77"/>
      <c r="X18" s="78"/>
      <c r="Y18" s="77"/>
      <c r="Z18" s="78"/>
      <c r="AA18" s="77"/>
      <c r="AB18" s="78"/>
      <c r="AC18" s="33"/>
      <c r="AD18" s="33"/>
      <c r="AE18" s="33"/>
      <c r="AF18" s="33"/>
      <c r="AG18" s="33"/>
      <c r="AH18" s="33"/>
      <c r="AI18" s="33"/>
      <c r="AJ18" s="33"/>
      <c r="AK18" s="33"/>
      <c r="AL18" s="79"/>
      <c r="AM18" s="2"/>
    </row>
    <row r="19" spans="2:39" ht="20.100000000000001" customHeight="1" x14ac:dyDescent="0.15">
      <c r="B19" s="85" t="s">
        <v>2</v>
      </c>
      <c r="C19" s="41"/>
      <c r="D19" s="31"/>
      <c r="E19" s="31"/>
      <c r="F19" s="31"/>
      <c r="G19" s="31"/>
      <c r="H19" s="31"/>
      <c r="I19" s="125"/>
      <c r="J19" s="105"/>
      <c r="K19" s="31"/>
      <c r="L19" s="31"/>
      <c r="M19" s="31"/>
      <c r="N19" s="144"/>
      <c r="O19" s="31"/>
      <c r="P19" s="31"/>
      <c r="Q19" s="61"/>
      <c r="R19" s="61"/>
      <c r="S19" s="61"/>
      <c r="T19" s="61"/>
      <c r="U19" s="35"/>
      <c r="V19" s="61"/>
      <c r="W19" s="61"/>
      <c r="X19" s="35"/>
      <c r="Y19" s="61"/>
      <c r="Z19" s="35"/>
      <c r="AA19" s="61"/>
      <c r="AB19" s="35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2"/>
    </row>
    <row r="20" spans="2:39" ht="20.100000000000001" customHeight="1" thickBot="1" x14ac:dyDescent="0.2">
      <c r="B20" s="86" t="s">
        <v>45</v>
      </c>
      <c r="C20" s="87">
        <f t="shared" ref="C20:AL20" si="13">C18+C19</f>
        <v>0</v>
      </c>
      <c r="D20" s="88">
        <f t="shared" si="13"/>
        <v>0</v>
      </c>
      <c r="E20" s="88">
        <f t="shared" si="13"/>
        <v>0</v>
      </c>
      <c r="F20" s="88">
        <f t="shared" si="13"/>
        <v>0</v>
      </c>
      <c r="G20" s="88">
        <f t="shared" si="13"/>
        <v>0</v>
      </c>
      <c r="H20" s="88">
        <f t="shared" si="13"/>
        <v>0</v>
      </c>
      <c r="I20" s="134">
        <f t="shared" si="13"/>
        <v>0</v>
      </c>
      <c r="J20" s="115">
        <f t="shared" si="13"/>
        <v>0</v>
      </c>
      <c r="K20" s="88">
        <f t="shared" si="13"/>
        <v>0</v>
      </c>
      <c r="L20" s="88">
        <f t="shared" si="13"/>
        <v>0</v>
      </c>
      <c r="M20" s="88">
        <f t="shared" si="13"/>
        <v>0</v>
      </c>
      <c r="N20" s="154">
        <f t="shared" si="13"/>
        <v>0</v>
      </c>
      <c r="O20" s="88">
        <f t="shared" si="13"/>
        <v>0</v>
      </c>
      <c r="P20" s="88">
        <f t="shared" si="13"/>
        <v>0</v>
      </c>
      <c r="Q20" s="89">
        <f t="shared" si="13"/>
        <v>0</v>
      </c>
      <c r="R20" s="89">
        <f t="shared" si="13"/>
        <v>0</v>
      </c>
      <c r="S20" s="89">
        <f t="shared" si="13"/>
        <v>0</v>
      </c>
      <c r="T20" s="89">
        <f t="shared" si="13"/>
        <v>0</v>
      </c>
      <c r="U20" s="90">
        <f t="shared" si="13"/>
        <v>0</v>
      </c>
      <c r="V20" s="89">
        <f t="shared" si="13"/>
        <v>0</v>
      </c>
      <c r="W20" s="89">
        <f t="shared" si="13"/>
        <v>0</v>
      </c>
      <c r="X20" s="90">
        <f t="shared" si="13"/>
        <v>0</v>
      </c>
      <c r="Y20" s="89">
        <f t="shared" si="13"/>
        <v>0</v>
      </c>
      <c r="Z20" s="90">
        <f t="shared" si="13"/>
        <v>0</v>
      </c>
      <c r="AA20" s="89">
        <f t="shared" si="13"/>
        <v>0</v>
      </c>
      <c r="AB20" s="90">
        <f t="shared" si="13"/>
        <v>0</v>
      </c>
      <c r="AC20" s="88">
        <f t="shared" si="13"/>
        <v>0</v>
      </c>
      <c r="AD20" s="88">
        <f t="shared" si="13"/>
        <v>0</v>
      </c>
      <c r="AE20" s="88">
        <f t="shared" si="13"/>
        <v>0</v>
      </c>
      <c r="AF20" s="88">
        <f t="shared" si="13"/>
        <v>0</v>
      </c>
      <c r="AG20" s="88">
        <f t="shared" si="13"/>
        <v>0</v>
      </c>
      <c r="AH20" s="88">
        <f t="shared" si="13"/>
        <v>0</v>
      </c>
      <c r="AI20" s="88">
        <f t="shared" si="13"/>
        <v>0</v>
      </c>
      <c r="AJ20" s="88">
        <f t="shared" si="13"/>
        <v>0</v>
      </c>
      <c r="AK20" s="88">
        <f t="shared" si="13"/>
        <v>0</v>
      </c>
      <c r="AL20" s="88">
        <f t="shared" si="13"/>
        <v>0</v>
      </c>
      <c r="AM20" s="2"/>
    </row>
    <row r="21" spans="2:39" ht="20.100000000000001" customHeight="1" x14ac:dyDescent="0.15">
      <c r="B21" s="8" t="s">
        <v>48</v>
      </c>
      <c r="C21" s="9">
        <f>C17+C20</f>
        <v>0</v>
      </c>
      <c r="D21" s="10">
        <f>D17+D20</f>
        <v>0</v>
      </c>
      <c r="E21" s="10">
        <f t="shared" ref="E21:AL21" si="14">E17+E20</f>
        <v>0</v>
      </c>
      <c r="F21" s="10">
        <f t="shared" si="14"/>
        <v>0</v>
      </c>
      <c r="G21" s="10">
        <f t="shared" si="14"/>
        <v>0</v>
      </c>
      <c r="H21" s="10">
        <f t="shared" si="14"/>
        <v>0</v>
      </c>
      <c r="I21" s="135">
        <f t="shared" si="14"/>
        <v>0</v>
      </c>
      <c r="J21" s="116">
        <f t="shared" si="14"/>
        <v>0</v>
      </c>
      <c r="K21" s="10">
        <f t="shared" si="14"/>
        <v>0</v>
      </c>
      <c r="L21" s="10">
        <f t="shared" si="14"/>
        <v>0</v>
      </c>
      <c r="M21" s="10">
        <f t="shared" si="14"/>
        <v>0</v>
      </c>
      <c r="N21" s="155">
        <f t="shared" si="14"/>
        <v>40000000</v>
      </c>
      <c r="O21" s="10">
        <f t="shared" si="14"/>
        <v>37340000</v>
      </c>
      <c r="P21" s="10">
        <f t="shared" si="14"/>
        <v>36680000</v>
      </c>
      <c r="Q21" s="10">
        <f t="shared" si="14"/>
        <v>36020000</v>
      </c>
      <c r="R21" s="10">
        <f t="shared" si="14"/>
        <v>35360000</v>
      </c>
      <c r="S21" s="10">
        <f t="shared" si="14"/>
        <v>34700000</v>
      </c>
      <c r="T21" s="10">
        <f t="shared" si="14"/>
        <v>34040000</v>
      </c>
      <c r="U21" s="10">
        <f t="shared" si="14"/>
        <v>33380000</v>
      </c>
      <c r="V21" s="10">
        <f t="shared" si="14"/>
        <v>32720000</v>
      </c>
      <c r="W21" s="10">
        <f t="shared" si="14"/>
        <v>32060000</v>
      </c>
      <c r="X21" s="10">
        <f t="shared" si="14"/>
        <v>31400000</v>
      </c>
      <c r="Y21" s="10">
        <f t="shared" si="14"/>
        <v>28740000</v>
      </c>
      <c r="Z21" s="10">
        <f t="shared" si="14"/>
        <v>28080000</v>
      </c>
      <c r="AA21" s="10">
        <f t="shared" si="14"/>
        <v>27420000</v>
      </c>
      <c r="AB21" s="10">
        <f t="shared" si="14"/>
        <v>26760000</v>
      </c>
      <c r="AC21" s="10">
        <f t="shared" si="14"/>
        <v>26100000</v>
      </c>
      <c r="AD21" s="10">
        <f t="shared" si="14"/>
        <v>25440000</v>
      </c>
      <c r="AE21" s="10">
        <f t="shared" si="14"/>
        <v>24780000</v>
      </c>
      <c r="AF21" s="10">
        <f t="shared" si="14"/>
        <v>24120000</v>
      </c>
      <c r="AG21" s="10">
        <f t="shared" si="14"/>
        <v>23460000</v>
      </c>
      <c r="AH21" s="10">
        <f t="shared" si="14"/>
        <v>22800000</v>
      </c>
      <c r="AI21" s="10">
        <f t="shared" si="14"/>
        <v>22140000</v>
      </c>
      <c r="AJ21" s="10">
        <f t="shared" si="14"/>
        <v>21480000</v>
      </c>
      <c r="AK21" s="10">
        <f t="shared" si="14"/>
        <v>20820000</v>
      </c>
      <c r="AL21" s="10">
        <f t="shared" si="14"/>
        <v>20160000</v>
      </c>
      <c r="AM21" s="2"/>
    </row>
    <row r="22" spans="2:39" ht="20.100000000000001" customHeight="1" x14ac:dyDescent="0.15">
      <c r="B22" s="24"/>
      <c r="C22" s="43"/>
      <c r="D22" s="44"/>
      <c r="E22" s="44"/>
      <c r="F22" s="44"/>
      <c r="G22" s="44"/>
      <c r="H22" s="44"/>
      <c r="I22" s="136"/>
      <c r="J22" s="117"/>
      <c r="K22" s="44"/>
      <c r="L22" s="44"/>
      <c r="M22" s="44"/>
      <c r="N22" s="156"/>
      <c r="O22" s="44"/>
      <c r="P22" s="44"/>
      <c r="Q22" s="53"/>
      <c r="R22" s="53"/>
      <c r="S22" s="53"/>
      <c r="T22" s="53"/>
      <c r="U22" s="59"/>
      <c r="V22" s="53"/>
      <c r="W22" s="53"/>
      <c r="X22" s="59"/>
      <c r="Y22" s="53"/>
      <c r="Z22" s="59"/>
      <c r="AA22" s="53"/>
      <c r="AB22" s="59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2"/>
    </row>
    <row r="23" spans="2:39" ht="20.100000000000001" customHeight="1" x14ac:dyDescent="0.15">
      <c r="B23" s="48" t="s">
        <v>68</v>
      </c>
      <c r="C23" s="42"/>
      <c r="D23" s="32"/>
      <c r="E23" s="32"/>
      <c r="F23" s="32"/>
      <c r="G23" s="32"/>
      <c r="H23" s="32"/>
      <c r="I23" s="127"/>
      <c r="J23" s="107"/>
      <c r="K23" s="32"/>
      <c r="L23" s="32"/>
      <c r="M23" s="32"/>
      <c r="N23" s="146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75"/>
      <c r="AM23" s="2"/>
    </row>
    <row r="24" spans="2:39" ht="20.100000000000001" customHeight="1" x14ac:dyDescent="0.15">
      <c r="B24" s="27" t="s">
        <v>62</v>
      </c>
      <c r="C24" s="46"/>
      <c r="D24" s="34"/>
      <c r="E24" s="34"/>
      <c r="F24" s="34"/>
      <c r="G24" s="34"/>
      <c r="H24" s="34"/>
      <c r="I24" s="137"/>
      <c r="J24" s="118"/>
      <c r="K24" s="34"/>
      <c r="L24" s="34"/>
      <c r="M24" s="34"/>
      <c r="N24" s="157">
        <v>1240000</v>
      </c>
      <c r="O24" s="34">
        <v>1240000</v>
      </c>
      <c r="P24" s="34">
        <v>1240000</v>
      </c>
      <c r="Q24" s="34">
        <v>1240000</v>
      </c>
      <c r="R24" s="34">
        <v>1240000</v>
      </c>
      <c r="S24" s="34">
        <v>1240000</v>
      </c>
      <c r="T24" s="34">
        <v>1240000</v>
      </c>
      <c r="U24" s="34">
        <v>1240000</v>
      </c>
      <c r="V24" s="34">
        <v>1240000</v>
      </c>
      <c r="W24" s="34">
        <v>1240000</v>
      </c>
      <c r="X24" s="34">
        <v>1240000</v>
      </c>
      <c r="Y24" s="34">
        <v>1240000</v>
      </c>
      <c r="Z24" s="34">
        <v>1240000</v>
      </c>
      <c r="AA24" s="34">
        <v>1240000</v>
      </c>
      <c r="AB24" s="34">
        <v>1240000</v>
      </c>
      <c r="AC24" s="34">
        <v>1240000</v>
      </c>
      <c r="AD24" s="34">
        <v>1240000</v>
      </c>
      <c r="AE24" s="34">
        <v>1240000</v>
      </c>
      <c r="AF24" s="34">
        <v>1240000</v>
      </c>
      <c r="AG24" s="34">
        <v>1240000</v>
      </c>
      <c r="AH24" s="34">
        <v>1240000</v>
      </c>
      <c r="AI24" s="34">
        <v>1240000</v>
      </c>
      <c r="AJ24" s="34">
        <v>1240000</v>
      </c>
      <c r="AK24" s="34">
        <v>1240000</v>
      </c>
      <c r="AL24" s="34">
        <v>1240000</v>
      </c>
      <c r="AM24" s="2"/>
    </row>
    <row r="25" spans="2:39" ht="20.100000000000001" customHeight="1" x14ac:dyDescent="0.15">
      <c r="B25" s="27" t="s">
        <v>63</v>
      </c>
      <c r="C25" s="46"/>
      <c r="D25" s="34"/>
      <c r="E25" s="34"/>
      <c r="F25" s="34"/>
      <c r="G25" s="34"/>
      <c r="H25" s="34"/>
      <c r="I25" s="137"/>
      <c r="J25" s="118"/>
      <c r="K25" s="34"/>
      <c r="L25" s="34"/>
      <c r="M25" s="34"/>
      <c r="N25" s="157">
        <v>700000</v>
      </c>
      <c r="O25" s="34">
        <v>700000</v>
      </c>
      <c r="P25" s="34">
        <v>700000</v>
      </c>
      <c r="Q25" s="34">
        <v>700000</v>
      </c>
      <c r="R25" s="34">
        <v>700000</v>
      </c>
      <c r="S25" s="34">
        <v>700000</v>
      </c>
      <c r="T25" s="34">
        <v>700000</v>
      </c>
      <c r="U25" s="34">
        <v>700000</v>
      </c>
      <c r="V25" s="34">
        <v>700000</v>
      </c>
      <c r="W25" s="34">
        <v>700000</v>
      </c>
      <c r="X25" s="34">
        <v>700000</v>
      </c>
      <c r="Y25" s="34">
        <v>700000</v>
      </c>
      <c r="Z25" s="34">
        <v>700000</v>
      </c>
      <c r="AA25" s="34">
        <v>700000</v>
      </c>
      <c r="AB25" s="34">
        <v>700000</v>
      </c>
      <c r="AC25" s="34">
        <v>700000</v>
      </c>
      <c r="AD25" s="34">
        <v>700000</v>
      </c>
      <c r="AE25" s="34">
        <v>700000</v>
      </c>
      <c r="AF25" s="34">
        <v>700000</v>
      </c>
      <c r="AG25" s="34">
        <v>700000</v>
      </c>
      <c r="AH25" s="34">
        <v>700000</v>
      </c>
      <c r="AI25" s="34">
        <v>700000</v>
      </c>
      <c r="AJ25" s="34">
        <v>700000</v>
      </c>
      <c r="AK25" s="34">
        <v>700000</v>
      </c>
      <c r="AL25" s="34">
        <v>700000</v>
      </c>
      <c r="AM25" s="2"/>
    </row>
    <row r="26" spans="2:39" ht="20.100000000000001" customHeight="1" x14ac:dyDescent="0.15">
      <c r="B26" s="11" t="s">
        <v>64</v>
      </c>
      <c r="C26" s="41"/>
      <c r="D26" s="31"/>
      <c r="E26" s="31"/>
      <c r="F26" s="31"/>
      <c r="G26" s="31"/>
      <c r="H26" s="31"/>
      <c r="I26" s="125"/>
      <c r="J26" s="105"/>
      <c r="K26" s="31"/>
      <c r="L26" s="31"/>
      <c r="M26" s="31"/>
      <c r="N26" s="144">
        <v>700000</v>
      </c>
      <c r="O26" s="31">
        <v>700000</v>
      </c>
      <c r="P26" s="31">
        <v>700000</v>
      </c>
      <c r="Q26" s="31">
        <v>700000</v>
      </c>
      <c r="R26" s="31">
        <v>700000</v>
      </c>
      <c r="S26" s="31">
        <v>700000</v>
      </c>
      <c r="T26" s="31">
        <v>700000</v>
      </c>
      <c r="U26" s="31">
        <v>700000</v>
      </c>
      <c r="V26" s="31">
        <v>700000</v>
      </c>
      <c r="W26" s="31">
        <v>700000</v>
      </c>
      <c r="X26" s="31">
        <v>700000</v>
      </c>
      <c r="Y26" s="31">
        <v>700000</v>
      </c>
      <c r="Z26" s="31">
        <v>700000</v>
      </c>
      <c r="AA26" s="31">
        <v>700000</v>
      </c>
      <c r="AB26" s="31">
        <v>700000</v>
      </c>
      <c r="AC26" s="31">
        <v>700000</v>
      </c>
      <c r="AD26" s="31">
        <v>700000</v>
      </c>
      <c r="AE26" s="31">
        <v>700000</v>
      </c>
      <c r="AF26" s="31">
        <v>700000</v>
      </c>
      <c r="AG26" s="31">
        <v>700000</v>
      </c>
      <c r="AH26" s="31">
        <v>700000</v>
      </c>
      <c r="AI26" s="31">
        <v>700000</v>
      </c>
      <c r="AJ26" s="31">
        <v>700000</v>
      </c>
      <c r="AK26" s="31">
        <v>700000</v>
      </c>
      <c r="AL26" s="31">
        <v>700000</v>
      </c>
      <c r="AM26" s="2"/>
    </row>
    <row r="27" spans="2:39" ht="20.100000000000001" customHeight="1" x14ac:dyDescent="0.15">
      <c r="B27" s="5" t="s">
        <v>46</v>
      </c>
      <c r="C27" s="6">
        <f t="shared" ref="C27:AL27" si="15">SUM(C23:C26)</f>
        <v>0</v>
      </c>
      <c r="D27" s="7">
        <f t="shared" si="15"/>
        <v>0</v>
      </c>
      <c r="E27" s="7">
        <f t="shared" si="15"/>
        <v>0</v>
      </c>
      <c r="F27" s="7">
        <f t="shared" si="15"/>
        <v>0</v>
      </c>
      <c r="G27" s="7">
        <f t="shared" si="15"/>
        <v>0</v>
      </c>
      <c r="H27" s="7">
        <f t="shared" si="15"/>
        <v>0</v>
      </c>
      <c r="I27" s="126">
        <f t="shared" si="15"/>
        <v>0</v>
      </c>
      <c r="J27" s="106">
        <f t="shared" si="15"/>
        <v>0</v>
      </c>
      <c r="K27" s="7">
        <f t="shared" si="15"/>
        <v>0</v>
      </c>
      <c r="L27" s="7">
        <f t="shared" si="15"/>
        <v>0</v>
      </c>
      <c r="M27" s="7">
        <f t="shared" si="15"/>
        <v>0</v>
      </c>
      <c r="N27" s="145">
        <f t="shared" si="15"/>
        <v>2640000</v>
      </c>
      <c r="O27" s="7">
        <f t="shared" si="15"/>
        <v>2640000</v>
      </c>
      <c r="P27" s="7">
        <f t="shared" si="15"/>
        <v>2640000</v>
      </c>
      <c r="Q27" s="7">
        <f t="shared" si="15"/>
        <v>2640000</v>
      </c>
      <c r="R27" s="7">
        <f t="shared" si="15"/>
        <v>2640000</v>
      </c>
      <c r="S27" s="7">
        <f t="shared" si="15"/>
        <v>2640000</v>
      </c>
      <c r="T27" s="7">
        <f t="shared" si="15"/>
        <v>2640000</v>
      </c>
      <c r="U27" s="7">
        <f t="shared" si="15"/>
        <v>2640000</v>
      </c>
      <c r="V27" s="7">
        <f t="shared" si="15"/>
        <v>2640000</v>
      </c>
      <c r="W27" s="7">
        <f t="shared" si="15"/>
        <v>2640000</v>
      </c>
      <c r="X27" s="7">
        <f t="shared" si="15"/>
        <v>2640000</v>
      </c>
      <c r="Y27" s="7">
        <f t="shared" si="15"/>
        <v>2640000</v>
      </c>
      <c r="Z27" s="7">
        <f t="shared" si="15"/>
        <v>2640000</v>
      </c>
      <c r="AA27" s="7">
        <f t="shared" si="15"/>
        <v>2640000</v>
      </c>
      <c r="AB27" s="7">
        <f t="shared" si="15"/>
        <v>2640000</v>
      </c>
      <c r="AC27" s="7">
        <f t="shared" si="15"/>
        <v>2640000</v>
      </c>
      <c r="AD27" s="7">
        <f t="shared" si="15"/>
        <v>2640000</v>
      </c>
      <c r="AE27" s="7">
        <f t="shared" si="15"/>
        <v>2640000</v>
      </c>
      <c r="AF27" s="7">
        <f t="shared" si="15"/>
        <v>2640000</v>
      </c>
      <c r="AG27" s="7">
        <f t="shared" si="15"/>
        <v>2640000</v>
      </c>
      <c r="AH27" s="7">
        <f t="shared" si="15"/>
        <v>2640000</v>
      </c>
      <c r="AI27" s="7">
        <f t="shared" si="15"/>
        <v>2640000</v>
      </c>
      <c r="AJ27" s="7">
        <f t="shared" si="15"/>
        <v>2640000</v>
      </c>
      <c r="AK27" s="7">
        <f t="shared" si="15"/>
        <v>2640000</v>
      </c>
      <c r="AL27" s="7">
        <f t="shared" si="15"/>
        <v>2640000</v>
      </c>
      <c r="AM27" s="2"/>
    </row>
    <row r="28" spans="2:39" ht="20.100000000000001" customHeight="1" x14ac:dyDescent="0.15">
      <c r="B28" s="28" t="s">
        <v>3</v>
      </c>
      <c r="C28" s="40"/>
      <c r="D28" s="30"/>
      <c r="E28" s="30"/>
      <c r="F28" s="30"/>
      <c r="G28" s="30"/>
      <c r="H28" s="30"/>
      <c r="I28" s="124"/>
      <c r="J28" s="104"/>
      <c r="K28" s="30"/>
      <c r="L28" s="30"/>
      <c r="M28" s="30"/>
      <c r="N28" s="143">
        <v>3300000</v>
      </c>
      <c r="O28" s="30">
        <v>3300000</v>
      </c>
      <c r="P28" s="30">
        <v>3300000</v>
      </c>
      <c r="Q28" s="65">
        <v>3300000</v>
      </c>
      <c r="R28" s="65">
        <v>3300000</v>
      </c>
      <c r="S28" s="65">
        <v>3300000</v>
      </c>
      <c r="T28" s="65">
        <v>3300000</v>
      </c>
      <c r="U28" s="65">
        <v>3300000</v>
      </c>
      <c r="V28" s="65">
        <v>3300000</v>
      </c>
      <c r="W28" s="65">
        <v>3300000</v>
      </c>
      <c r="X28" s="65">
        <v>3300000</v>
      </c>
      <c r="Y28" s="65">
        <v>3300000</v>
      </c>
      <c r="Z28" s="65">
        <v>3300000</v>
      </c>
      <c r="AA28" s="65">
        <v>3300000</v>
      </c>
      <c r="AB28" s="65">
        <v>3300000</v>
      </c>
      <c r="AC28" s="65">
        <v>3300000</v>
      </c>
      <c r="AD28" s="65">
        <v>3300000</v>
      </c>
      <c r="AE28" s="65">
        <v>3300000</v>
      </c>
      <c r="AF28" s="65">
        <v>3300000</v>
      </c>
      <c r="AG28" s="65">
        <v>3300000</v>
      </c>
      <c r="AH28" s="65">
        <v>3300000</v>
      </c>
      <c r="AI28" s="65">
        <v>3300000</v>
      </c>
      <c r="AJ28" s="65">
        <v>3300000</v>
      </c>
      <c r="AK28" s="65">
        <v>3300000</v>
      </c>
      <c r="AL28" s="30">
        <v>3300000</v>
      </c>
      <c r="AM28" s="2"/>
    </row>
    <row r="29" spans="2:39" ht="20.100000000000001" customHeight="1" x14ac:dyDescent="0.15">
      <c r="B29" s="29" t="s">
        <v>65</v>
      </c>
      <c r="C29" s="46"/>
      <c r="D29" s="34"/>
      <c r="E29" s="34"/>
      <c r="F29" s="34"/>
      <c r="G29" s="34"/>
      <c r="H29" s="34"/>
      <c r="I29" s="137"/>
      <c r="J29" s="118"/>
      <c r="K29" s="34"/>
      <c r="L29" s="34"/>
      <c r="M29" s="34"/>
      <c r="N29" s="157">
        <v>2000000</v>
      </c>
      <c r="O29" s="34"/>
      <c r="P29" s="34"/>
      <c r="Q29" s="49"/>
      <c r="R29" s="49"/>
      <c r="S29" s="49"/>
      <c r="T29" s="49"/>
      <c r="U29" s="55"/>
      <c r="V29" s="49"/>
      <c r="W29" s="49"/>
      <c r="X29" s="55"/>
      <c r="Y29" s="49"/>
      <c r="Z29" s="55"/>
      <c r="AA29" s="49"/>
      <c r="AB29" s="55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2"/>
    </row>
    <row r="30" spans="2:39" ht="20.100000000000001" customHeight="1" x14ac:dyDescent="0.15">
      <c r="B30" s="29" t="s">
        <v>66</v>
      </c>
      <c r="C30" s="46"/>
      <c r="D30" s="34"/>
      <c r="E30" s="34"/>
      <c r="F30" s="34"/>
      <c r="G30" s="34"/>
      <c r="H30" s="34"/>
      <c r="I30" s="137"/>
      <c r="J30" s="118"/>
      <c r="K30" s="34"/>
      <c r="L30" s="34"/>
      <c r="M30" s="34"/>
      <c r="N30" s="157"/>
      <c r="O30" s="34"/>
      <c r="P30" s="34"/>
      <c r="Q30" s="49"/>
      <c r="R30" s="49"/>
      <c r="S30" s="49"/>
      <c r="T30" s="49"/>
      <c r="U30" s="55"/>
      <c r="V30" s="49"/>
      <c r="W30" s="49"/>
      <c r="X30" s="55">
        <v>2000000</v>
      </c>
      <c r="Y30" s="49"/>
      <c r="Z30" s="55"/>
      <c r="AA30" s="49"/>
      <c r="AB30" s="55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2"/>
    </row>
    <row r="31" spans="2:39" ht="20.100000000000001" customHeight="1" x14ac:dyDescent="0.15">
      <c r="B31" s="36" t="s">
        <v>67</v>
      </c>
      <c r="C31" s="47"/>
      <c r="D31" s="37"/>
      <c r="E31" s="37"/>
      <c r="F31" s="37"/>
      <c r="G31" s="37"/>
      <c r="H31" s="37"/>
      <c r="I31" s="131"/>
      <c r="J31" s="113"/>
      <c r="K31" s="37"/>
      <c r="L31" s="37"/>
      <c r="M31" s="37"/>
      <c r="N31" s="150"/>
      <c r="O31" s="37"/>
      <c r="P31" s="37"/>
      <c r="Q31" s="50"/>
      <c r="R31" s="50"/>
      <c r="S31" s="50"/>
      <c r="T31" s="50"/>
      <c r="U31" s="56"/>
      <c r="V31" s="50"/>
      <c r="W31" s="50"/>
      <c r="X31" s="56"/>
      <c r="Y31" s="50"/>
      <c r="Z31" s="56"/>
      <c r="AA31" s="50"/>
      <c r="AB31" s="56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2"/>
    </row>
    <row r="32" spans="2:39" ht="20.100000000000001" customHeight="1" thickBot="1" x14ac:dyDescent="0.2">
      <c r="B32" s="12" t="s">
        <v>47</v>
      </c>
      <c r="C32" s="13">
        <f>SUM(C28:C31)</f>
        <v>0</v>
      </c>
      <c r="D32" s="14">
        <f t="shared" ref="D32:P32" si="16">SUM(D28:D31)</f>
        <v>0</v>
      </c>
      <c r="E32" s="14">
        <f t="shared" si="16"/>
        <v>0</v>
      </c>
      <c r="F32" s="14">
        <f t="shared" si="16"/>
        <v>0</v>
      </c>
      <c r="G32" s="14">
        <f t="shared" si="16"/>
        <v>0</v>
      </c>
      <c r="H32" s="14">
        <f t="shared" si="16"/>
        <v>0</v>
      </c>
      <c r="I32" s="138">
        <f t="shared" si="16"/>
        <v>0</v>
      </c>
      <c r="J32" s="119">
        <f t="shared" si="16"/>
        <v>0</v>
      </c>
      <c r="K32" s="14">
        <f t="shared" si="16"/>
        <v>0</v>
      </c>
      <c r="L32" s="14">
        <f t="shared" si="16"/>
        <v>0</v>
      </c>
      <c r="M32" s="14">
        <f t="shared" si="16"/>
        <v>0</v>
      </c>
      <c r="N32" s="158">
        <f t="shared" si="16"/>
        <v>5300000</v>
      </c>
      <c r="O32" s="14">
        <f t="shared" si="16"/>
        <v>3300000</v>
      </c>
      <c r="P32" s="14">
        <f t="shared" si="16"/>
        <v>3300000</v>
      </c>
      <c r="Q32" s="51">
        <f t="shared" ref="Q32:AC32" si="17">SUM(Q28:Q31)</f>
        <v>3300000</v>
      </c>
      <c r="R32" s="51">
        <f t="shared" si="17"/>
        <v>3300000</v>
      </c>
      <c r="S32" s="51">
        <f t="shared" si="17"/>
        <v>3300000</v>
      </c>
      <c r="T32" s="51">
        <f t="shared" si="17"/>
        <v>3300000</v>
      </c>
      <c r="U32" s="57">
        <f t="shared" si="17"/>
        <v>3300000</v>
      </c>
      <c r="V32" s="51">
        <f t="shared" si="17"/>
        <v>3300000</v>
      </c>
      <c r="W32" s="51">
        <f t="shared" si="17"/>
        <v>3300000</v>
      </c>
      <c r="X32" s="57">
        <f t="shared" si="17"/>
        <v>5300000</v>
      </c>
      <c r="Y32" s="51">
        <f t="shared" si="17"/>
        <v>3300000</v>
      </c>
      <c r="Z32" s="57">
        <f t="shared" si="17"/>
        <v>3300000</v>
      </c>
      <c r="AA32" s="51">
        <f t="shared" si="17"/>
        <v>3300000</v>
      </c>
      <c r="AB32" s="57">
        <f t="shared" si="17"/>
        <v>3300000</v>
      </c>
      <c r="AC32" s="14">
        <f t="shared" si="17"/>
        <v>3300000</v>
      </c>
      <c r="AD32" s="14">
        <f t="shared" ref="AD32:AH32" si="18">SUM(AD28:AD31)</f>
        <v>3300000</v>
      </c>
      <c r="AE32" s="14">
        <f t="shared" si="18"/>
        <v>3300000</v>
      </c>
      <c r="AF32" s="14">
        <f t="shared" si="18"/>
        <v>3300000</v>
      </c>
      <c r="AG32" s="14">
        <f t="shared" si="18"/>
        <v>3300000</v>
      </c>
      <c r="AH32" s="14">
        <f t="shared" si="18"/>
        <v>3300000</v>
      </c>
      <c r="AI32" s="14">
        <f t="shared" ref="AI32:AL32" si="19">SUM(AI28:AI31)</f>
        <v>3300000</v>
      </c>
      <c r="AJ32" s="14">
        <f t="shared" si="19"/>
        <v>3300000</v>
      </c>
      <c r="AK32" s="14">
        <f t="shared" si="19"/>
        <v>3300000</v>
      </c>
      <c r="AL32" s="14">
        <f t="shared" si="19"/>
        <v>3300000</v>
      </c>
      <c r="AM32" s="2"/>
    </row>
    <row r="33" spans="2:39" ht="20.100000000000001" customHeight="1" x14ac:dyDescent="0.15">
      <c r="B33" s="15" t="s">
        <v>49</v>
      </c>
      <c r="C33" s="16">
        <f t="shared" ref="C33:P33" si="20">C27-C32</f>
        <v>0</v>
      </c>
      <c r="D33" s="17">
        <f t="shared" si="20"/>
        <v>0</v>
      </c>
      <c r="E33" s="17">
        <f t="shared" si="20"/>
        <v>0</v>
      </c>
      <c r="F33" s="17">
        <f t="shared" si="20"/>
        <v>0</v>
      </c>
      <c r="G33" s="17">
        <f t="shared" si="20"/>
        <v>0</v>
      </c>
      <c r="H33" s="17">
        <f t="shared" si="20"/>
        <v>0</v>
      </c>
      <c r="I33" s="139">
        <f t="shared" si="20"/>
        <v>0</v>
      </c>
      <c r="J33" s="120">
        <f t="shared" si="20"/>
        <v>0</v>
      </c>
      <c r="K33" s="17">
        <f t="shared" si="20"/>
        <v>0</v>
      </c>
      <c r="L33" s="17">
        <f t="shared" si="20"/>
        <v>0</v>
      </c>
      <c r="M33" s="17">
        <f t="shared" si="20"/>
        <v>0</v>
      </c>
      <c r="N33" s="159">
        <f t="shared" si="20"/>
        <v>-2660000</v>
      </c>
      <c r="O33" s="17">
        <f t="shared" si="20"/>
        <v>-660000</v>
      </c>
      <c r="P33" s="17">
        <f t="shared" si="20"/>
        <v>-660000</v>
      </c>
      <c r="Q33" s="52">
        <f t="shared" ref="Q33:AC33" si="21">Q27-Q32</f>
        <v>-660000</v>
      </c>
      <c r="R33" s="52">
        <f t="shared" si="21"/>
        <v>-660000</v>
      </c>
      <c r="S33" s="52">
        <f t="shared" si="21"/>
        <v>-660000</v>
      </c>
      <c r="T33" s="52">
        <f t="shared" si="21"/>
        <v>-660000</v>
      </c>
      <c r="U33" s="58">
        <f t="shared" si="21"/>
        <v>-660000</v>
      </c>
      <c r="V33" s="52">
        <f t="shared" si="21"/>
        <v>-660000</v>
      </c>
      <c r="W33" s="52">
        <f t="shared" si="21"/>
        <v>-660000</v>
      </c>
      <c r="X33" s="58">
        <f t="shared" si="21"/>
        <v>-2660000</v>
      </c>
      <c r="Y33" s="52">
        <f t="shared" si="21"/>
        <v>-660000</v>
      </c>
      <c r="Z33" s="58">
        <f t="shared" si="21"/>
        <v>-660000</v>
      </c>
      <c r="AA33" s="52">
        <f t="shared" si="21"/>
        <v>-660000</v>
      </c>
      <c r="AB33" s="58">
        <f t="shared" si="21"/>
        <v>-660000</v>
      </c>
      <c r="AC33" s="17">
        <f t="shared" si="21"/>
        <v>-660000</v>
      </c>
      <c r="AD33" s="17">
        <f t="shared" ref="AD33:AH33" si="22">AD27-AD32</f>
        <v>-660000</v>
      </c>
      <c r="AE33" s="17">
        <f t="shared" si="22"/>
        <v>-660000</v>
      </c>
      <c r="AF33" s="17">
        <f t="shared" si="22"/>
        <v>-660000</v>
      </c>
      <c r="AG33" s="17">
        <f t="shared" si="22"/>
        <v>-660000</v>
      </c>
      <c r="AH33" s="17">
        <f t="shared" si="22"/>
        <v>-660000</v>
      </c>
      <c r="AI33" s="17">
        <f t="shared" ref="AI33:AL33" si="23">AI27-AI32</f>
        <v>-660000</v>
      </c>
      <c r="AJ33" s="17">
        <f t="shared" si="23"/>
        <v>-660000</v>
      </c>
      <c r="AK33" s="17">
        <f t="shared" si="23"/>
        <v>-660000</v>
      </c>
      <c r="AL33" s="17">
        <f t="shared" si="23"/>
        <v>-660000</v>
      </c>
      <c r="AM33" s="2"/>
    </row>
    <row r="34" spans="2:39" ht="20.100000000000001" customHeight="1" thickBot="1" x14ac:dyDescent="0.2">
      <c r="B34" s="24"/>
      <c r="C34" s="43"/>
      <c r="D34" s="44"/>
      <c r="E34" s="44"/>
      <c r="F34" s="44"/>
      <c r="G34" s="44"/>
      <c r="H34" s="44"/>
      <c r="I34" s="136"/>
      <c r="J34" s="117"/>
      <c r="K34" s="44"/>
      <c r="L34" s="44"/>
      <c r="M34" s="44"/>
      <c r="N34" s="156"/>
      <c r="O34" s="44"/>
      <c r="P34" s="44"/>
      <c r="Q34" s="53"/>
      <c r="R34" s="53"/>
      <c r="S34" s="53"/>
      <c r="T34" s="53"/>
      <c r="U34" s="59"/>
      <c r="V34" s="53"/>
      <c r="W34" s="53"/>
      <c r="X34" s="59"/>
      <c r="Y34" s="53"/>
      <c r="Z34" s="59"/>
      <c r="AA34" s="53"/>
      <c r="AB34" s="59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2"/>
    </row>
    <row r="35" spans="2:39" ht="20.100000000000001" customHeight="1" x14ac:dyDescent="0.15">
      <c r="B35" s="15" t="s">
        <v>50</v>
      </c>
      <c r="C35" s="16">
        <f t="shared" ref="C35:AL35" si="24">C21+C33</f>
        <v>0</v>
      </c>
      <c r="D35" s="17">
        <f t="shared" si="24"/>
        <v>0</v>
      </c>
      <c r="E35" s="17">
        <f t="shared" si="24"/>
        <v>0</v>
      </c>
      <c r="F35" s="17">
        <f t="shared" si="24"/>
        <v>0</v>
      </c>
      <c r="G35" s="17">
        <f t="shared" si="24"/>
        <v>0</v>
      </c>
      <c r="H35" s="17">
        <f t="shared" si="24"/>
        <v>0</v>
      </c>
      <c r="I35" s="139">
        <f t="shared" si="24"/>
        <v>0</v>
      </c>
      <c r="J35" s="120">
        <f t="shared" si="24"/>
        <v>0</v>
      </c>
      <c r="K35" s="17">
        <f t="shared" si="24"/>
        <v>0</v>
      </c>
      <c r="L35" s="17">
        <f t="shared" si="24"/>
        <v>0</v>
      </c>
      <c r="M35" s="17">
        <f t="shared" si="24"/>
        <v>0</v>
      </c>
      <c r="N35" s="159">
        <f t="shared" si="24"/>
        <v>37340000</v>
      </c>
      <c r="O35" s="17">
        <f t="shared" si="24"/>
        <v>36680000</v>
      </c>
      <c r="P35" s="17">
        <f t="shared" si="24"/>
        <v>36020000</v>
      </c>
      <c r="Q35" s="52">
        <f t="shared" si="24"/>
        <v>35360000</v>
      </c>
      <c r="R35" s="52">
        <f t="shared" si="24"/>
        <v>34700000</v>
      </c>
      <c r="S35" s="52">
        <f t="shared" si="24"/>
        <v>34040000</v>
      </c>
      <c r="T35" s="52">
        <f t="shared" si="24"/>
        <v>33380000</v>
      </c>
      <c r="U35" s="58">
        <f t="shared" si="24"/>
        <v>32720000</v>
      </c>
      <c r="V35" s="52">
        <f t="shared" si="24"/>
        <v>32060000</v>
      </c>
      <c r="W35" s="52">
        <f t="shared" si="24"/>
        <v>31400000</v>
      </c>
      <c r="X35" s="58">
        <f t="shared" si="24"/>
        <v>28740000</v>
      </c>
      <c r="Y35" s="52">
        <f t="shared" si="24"/>
        <v>28080000</v>
      </c>
      <c r="Z35" s="58">
        <f t="shared" si="24"/>
        <v>27420000</v>
      </c>
      <c r="AA35" s="52">
        <f t="shared" si="24"/>
        <v>26760000</v>
      </c>
      <c r="AB35" s="58">
        <f t="shared" si="24"/>
        <v>26100000</v>
      </c>
      <c r="AC35" s="17">
        <f t="shared" si="24"/>
        <v>25440000</v>
      </c>
      <c r="AD35" s="17">
        <f t="shared" si="24"/>
        <v>24780000</v>
      </c>
      <c r="AE35" s="17">
        <f t="shared" si="24"/>
        <v>24120000</v>
      </c>
      <c r="AF35" s="17">
        <f t="shared" si="24"/>
        <v>23460000</v>
      </c>
      <c r="AG35" s="17">
        <f t="shared" si="24"/>
        <v>22800000</v>
      </c>
      <c r="AH35" s="17">
        <f t="shared" si="24"/>
        <v>22140000</v>
      </c>
      <c r="AI35" s="17">
        <f t="shared" si="24"/>
        <v>21480000</v>
      </c>
      <c r="AJ35" s="17">
        <f t="shared" si="24"/>
        <v>20820000</v>
      </c>
      <c r="AK35" s="17">
        <f t="shared" si="24"/>
        <v>20160000</v>
      </c>
      <c r="AL35" s="17">
        <f t="shared" si="24"/>
        <v>19500000</v>
      </c>
      <c r="AM35" s="2"/>
    </row>
    <row r="36" spans="2:39" ht="20.100000000000001" customHeight="1" x14ac:dyDescent="0.15">
      <c r="B36" s="18" t="s">
        <v>51</v>
      </c>
      <c r="C36" s="19">
        <f t="shared" ref="C36:AL36" si="25">C35-C20</f>
        <v>0</v>
      </c>
      <c r="D36" s="20">
        <f t="shared" si="25"/>
        <v>0</v>
      </c>
      <c r="E36" s="20">
        <f t="shared" si="25"/>
        <v>0</v>
      </c>
      <c r="F36" s="20">
        <f t="shared" si="25"/>
        <v>0</v>
      </c>
      <c r="G36" s="20">
        <f t="shared" si="25"/>
        <v>0</v>
      </c>
      <c r="H36" s="20">
        <f t="shared" si="25"/>
        <v>0</v>
      </c>
      <c r="I36" s="140">
        <f t="shared" si="25"/>
        <v>0</v>
      </c>
      <c r="J36" s="121">
        <f t="shared" si="25"/>
        <v>0</v>
      </c>
      <c r="K36" s="20">
        <f t="shared" si="25"/>
        <v>0</v>
      </c>
      <c r="L36" s="20">
        <f t="shared" si="25"/>
        <v>0</v>
      </c>
      <c r="M36" s="20">
        <f t="shared" si="25"/>
        <v>0</v>
      </c>
      <c r="N36" s="160">
        <f t="shared" si="25"/>
        <v>37340000</v>
      </c>
      <c r="O36" s="20">
        <f t="shared" si="25"/>
        <v>36680000</v>
      </c>
      <c r="P36" s="20">
        <f t="shared" si="25"/>
        <v>36020000</v>
      </c>
      <c r="Q36" s="54">
        <f t="shared" si="25"/>
        <v>35360000</v>
      </c>
      <c r="R36" s="54">
        <f t="shared" si="25"/>
        <v>34700000</v>
      </c>
      <c r="S36" s="54">
        <f t="shared" si="25"/>
        <v>34040000</v>
      </c>
      <c r="T36" s="54">
        <f t="shared" si="25"/>
        <v>33380000</v>
      </c>
      <c r="U36" s="60">
        <f t="shared" si="25"/>
        <v>32720000</v>
      </c>
      <c r="V36" s="54">
        <f t="shared" si="25"/>
        <v>32060000</v>
      </c>
      <c r="W36" s="54">
        <f t="shared" si="25"/>
        <v>31400000</v>
      </c>
      <c r="X36" s="60">
        <f t="shared" si="25"/>
        <v>28740000</v>
      </c>
      <c r="Y36" s="54">
        <f t="shared" si="25"/>
        <v>28080000</v>
      </c>
      <c r="Z36" s="60">
        <f t="shared" si="25"/>
        <v>27420000</v>
      </c>
      <c r="AA36" s="54">
        <f t="shared" si="25"/>
        <v>26760000</v>
      </c>
      <c r="AB36" s="60">
        <f t="shared" si="25"/>
        <v>26100000</v>
      </c>
      <c r="AC36" s="20">
        <f t="shared" si="25"/>
        <v>25440000</v>
      </c>
      <c r="AD36" s="20">
        <f t="shared" si="25"/>
        <v>24780000</v>
      </c>
      <c r="AE36" s="20">
        <f t="shared" si="25"/>
        <v>24120000</v>
      </c>
      <c r="AF36" s="20">
        <f t="shared" si="25"/>
        <v>23460000</v>
      </c>
      <c r="AG36" s="20">
        <f t="shared" si="25"/>
        <v>22800000</v>
      </c>
      <c r="AH36" s="20">
        <f t="shared" si="25"/>
        <v>22140000</v>
      </c>
      <c r="AI36" s="20">
        <f t="shared" si="25"/>
        <v>21480000</v>
      </c>
      <c r="AJ36" s="20">
        <f t="shared" si="25"/>
        <v>20820000</v>
      </c>
      <c r="AK36" s="20">
        <f t="shared" si="25"/>
        <v>20160000</v>
      </c>
      <c r="AL36" s="20">
        <f t="shared" si="25"/>
        <v>19500000</v>
      </c>
      <c r="AM36" s="2"/>
    </row>
    <row r="37" spans="2:39" ht="20.100000000000001" customHeight="1" thickBot="1" x14ac:dyDescent="0.2">
      <c r="B37" s="21" t="s">
        <v>52</v>
      </c>
      <c r="C37" s="22">
        <f t="shared" ref="C37:H37" si="26">C20</f>
        <v>0</v>
      </c>
      <c r="D37" s="23">
        <f t="shared" si="26"/>
        <v>0</v>
      </c>
      <c r="E37" s="23">
        <f t="shared" si="26"/>
        <v>0</v>
      </c>
      <c r="F37" s="23">
        <f t="shared" si="26"/>
        <v>0</v>
      </c>
      <c r="G37" s="23">
        <f t="shared" si="26"/>
        <v>0</v>
      </c>
      <c r="H37" s="23">
        <f t="shared" si="26"/>
        <v>0</v>
      </c>
      <c r="I37" s="141">
        <f>I20</f>
        <v>0</v>
      </c>
      <c r="J37" s="122">
        <f>J20</f>
        <v>0</v>
      </c>
      <c r="K37" s="122">
        <f t="shared" ref="K37:AL37" si="27">K20</f>
        <v>0</v>
      </c>
      <c r="L37" s="122">
        <f t="shared" si="27"/>
        <v>0</v>
      </c>
      <c r="M37" s="122">
        <f t="shared" si="27"/>
        <v>0</v>
      </c>
      <c r="N37" s="122">
        <f t="shared" si="27"/>
        <v>0</v>
      </c>
      <c r="O37" s="122">
        <f t="shared" si="27"/>
        <v>0</v>
      </c>
      <c r="P37" s="122">
        <f t="shared" si="27"/>
        <v>0</v>
      </c>
      <c r="Q37" s="122">
        <f t="shared" si="27"/>
        <v>0</v>
      </c>
      <c r="R37" s="122">
        <f t="shared" si="27"/>
        <v>0</v>
      </c>
      <c r="S37" s="122">
        <f t="shared" si="27"/>
        <v>0</v>
      </c>
      <c r="T37" s="122">
        <f t="shared" si="27"/>
        <v>0</v>
      </c>
      <c r="U37" s="122">
        <f t="shared" si="27"/>
        <v>0</v>
      </c>
      <c r="V37" s="122">
        <f t="shared" si="27"/>
        <v>0</v>
      </c>
      <c r="W37" s="122">
        <f t="shared" si="27"/>
        <v>0</v>
      </c>
      <c r="X37" s="122">
        <f t="shared" si="27"/>
        <v>0</v>
      </c>
      <c r="Y37" s="122">
        <f t="shared" si="27"/>
        <v>0</v>
      </c>
      <c r="Z37" s="122">
        <f t="shared" si="27"/>
        <v>0</v>
      </c>
      <c r="AA37" s="122">
        <f t="shared" si="27"/>
        <v>0</v>
      </c>
      <c r="AB37" s="122">
        <f t="shared" si="27"/>
        <v>0</v>
      </c>
      <c r="AC37" s="122">
        <f t="shared" si="27"/>
        <v>0</v>
      </c>
      <c r="AD37" s="122">
        <f t="shared" si="27"/>
        <v>0</v>
      </c>
      <c r="AE37" s="122">
        <f t="shared" si="27"/>
        <v>0</v>
      </c>
      <c r="AF37" s="122">
        <f t="shared" si="27"/>
        <v>0</v>
      </c>
      <c r="AG37" s="122">
        <f t="shared" si="27"/>
        <v>0</v>
      </c>
      <c r="AH37" s="122">
        <f t="shared" si="27"/>
        <v>0</v>
      </c>
      <c r="AI37" s="122">
        <f t="shared" si="27"/>
        <v>0</v>
      </c>
      <c r="AJ37" s="122">
        <f t="shared" si="27"/>
        <v>0</v>
      </c>
      <c r="AK37" s="122">
        <f t="shared" si="27"/>
        <v>0</v>
      </c>
      <c r="AL37" s="122">
        <f t="shared" si="27"/>
        <v>0</v>
      </c>
      <c r="AM37" s="2"/>
    </row>
  </sheetData>
  <sheetProtection selectLockedCells="1" selectUnlockedCells="1"/>
  <mergeCells count="1">
    <mergeCell ref="R1:Y1"/>
  </mergeCells>
  <phoneticPr fontId="1"/>
  <pageMargins left="0.70866141732283472" right="0.70866141732283472" top="0.74803149606299213" bottom="0.74803149606299213" header="0.31496062992125984" footer="0.31496062992125984"/>
  <pageSetup paperSize="8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sqref="A1:H1"/>
    </sheetView>
  </sheetViews>
  <sheetFormatPr defaultRowHeight="13.5" x14ac:dyDescent="0.15"/>
  <cols>
    <col min="1" max="1" width="3.25" customWidth="1"/>
  </cols>
  <sheetData>
    <row r="1" spans="1:16" ht="26.25" customHeight="1" x14ac:dyDescent="0.15">
      <c r="A1" s="167" t="s">
        <v>69</v>
      </c>
      <c r="B1" s="167"/>
      <c r="C1" s="167"/>
      <c r="D1" s="167"/>
      <c r="E1" s="167"/>
      <c r="F1" s="167"/>
      <c r="G1" s="167"/>
      <c r="H1" s="167"/>
    </row>
    <row r="3" spans="1:16" ht="42.75" customHeight="1" x14ac:dyDescent="0.15">
      <c r="B3" s="168" t="s">
        <v>71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6"/>
    </row>
    <row r="4" spans="1:16" ht="51.75" customHeight="1" x14ac:dyDescent="0.15">
      <c r="B4" s="168" t="s">
        <v>70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ht="364.5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</sheetData>
  <sheetProtection selectLockedCells="1" selectUnlockedCells="1"/>
  <mergeCells count="4">
    <mergeCell ref="A1:H1"/>
    <mergeCell ref="B3:P3"/>
    <mergeCell ref="B4:P4"/>
    <mergeCell ref="B5:P5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資産運用と生活資金計画</vt:lpstr>
      <vt:lpstr>資産と生活資金の運用管理方法</vt:lpstr>
    </vt:vector>
  </TitlesOfParts>
  <Company>富士通株式会社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船木文雄</cp:lastModifiedBy>
  <cp:lastPrinted>2016-09-14T04:30:27Z</cp:lastPrinted>
  <dcterms:created xsi:type="dcterms:W3CDTF">2012-03-26T02:03:44Z</dcterms:created>
  <dcterms:modified xsi:type="dcterms:W3CDTF">2018-09-15T07:40:54Z</dcterms:modified>
</cp:coreProperties>
</file>